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CF1C857B-86AC-4934-B5EF-45E6E24EB904}" xr6:coauthVersionLast="47" xr6:coauthVersionMax="47" xr10:uidLastSave="{00000000-0000-0000-0000-000000000000}"/>
  <bookViews>
    <workbookView xWindow="-28920" yWindow="-120" windowWidth="29040" windowHeight="15720" tabRatio="749" xr2:uid="{00000000-000D-0000-FFFF-FFFF00000000}"/>
  </bookViews>
  <sheets>
    <sheet name="NO7" sheetId="8" r:id="rId1"/>
  </sheets>
  <definedNames>
    <definedName name="_xlnm.Print_Area" localSheetId="0">'NO7'!$A$1:$AL$46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9" i="8" l="1"/>
  <c r="AA29" i="8"/>
  <c r="W32" i="8" l="1"/>
  <c r="AF27" i="8"/>
  <c r="M29" i="8" l="1"/>
  <c r="M45" i="8" l="1"/>
  <c r="O45" i="8" s="1"/>
  <c r="M43" i="8"/>
  <c r="O43" i="8" s="1"/>
  <c r="M41" i="8"/>
  <c r="O41" i="8" s="1"/>
  <c r="M39" i="8"/>
  <c r="O39" i="8" s="1"/>
  <c r="M37" i="8"/>
  <c r="O37" i="8" s="1"/>
  <c r="M35" i="8"/>
  <c r="O35" i="8" s="1"/>
  <c r="M33" i="8"/>
  <c r="O33" i="8" s="1"/>
  <c r="AF31" i="8"/>
  <c r="M31" i="8"/>
  <c r="O31" i="8" s="1"/>
  <c r="Z34" i="8"/>
  <c r="AC34" i="8" s="1"/>
  <c r="O29" i="8"/>
  <c r="AH27" i="8"/>
  <c r="M27" i="8"/>
  <c r="O27" i="8" s="1"/>
  <c r="AF25" i="8"/>
  <c r="AH25" i="8" s="1"/>
  <c r="M25" i="8"/>
  <c r="O25" i="8" s="1"/>
  <c r="AF23" i="8"/>
  <c r="AH23" i="8" s="1"/>
  <c r="M23" i="8"/>
  <c r="O23" i="8" s="1"/>
  <c r="AF21" i="8"/>
  <c r="AH21" i="8" s="1"/>
  <c r="M21" i="8"/>
  <c r="O21" i="8" s="1"/>
  <c r="AF19" i="8"/>
  <c r="M19" i="8"/>
  <c r="O19" i="8" s="1"/>
  <c r="AF17" i="8"/>
  <c r="AH17" i="8" s="1"/>
  <c r="M17" i="8"/>
  <c r="O17" i="8" s="1"/>
  <c r="AF15" i="8"/>
  <c r="AH15" i="8" s="1"/>
  <c r="M15" i="8"/>
  <c r="O15" i="8" s="1"/>
  <c r="AF13" i="8"/>
  <c r="AH13" i="8" s="1"/>
  <c r="M13" i="8"/>
  <c r="O13" i="8" s="1"/>
  <c r="AF11" i="8"/>
  <c r="AH11" i="8" s="1"/>
  <c r="M11" i="8"/>
  <c r="O11" i="8" s="1"/>
  <c r="AF9" i="8"/>
  <c r="AH9" i="8" s="1"/>
  <c r="M9" i="8"/>
  <c r="O9" i="8" s="1"/>
  <c r="AF7" i="8"/>
  <c r="AH7" i="8" s="1"/>
  <c r="M7" i="8"/>
  <c r="A7" i="8"/>
  <c r="B7" i="8" s="1"/>
  <c r="AH19" i="8" l="1"/>
  <c r="O7" i="8"/>
  <c r="A9" i="8"/>
  <c r="Z33" i="8" l="1"/>
  <c r="W33" i="8" s="1"/>
  <c r="AC33" i="8" s="1"/>
  <c r="Z32" i="8"/>
  <c r="B9" i="8"/>
  <c r="A11" i="8"/>
  <c r="AC32" i="8" l="1"/>
  <c r="AF33" i="8" s="1"/>
  <c r="B11" i="8"/>
  <c r="A13" i="8"/>
  <c r="B13" i="8" l="1"/>
  <c r="A15" i="8"/>
  <c r="B15" i="8" l="1"/>
  <c r="A17" i="8"/>
  <c r="B17" i="8" l="1"/>
  <c r="A19" i="8"/>
  <c r="B19" i="8" l="1"/>
  <c r="A21" i="8"/>
  <c r="B21" i="8" l="1"/>
  <c r="A23" i="8"/>
  <c r="B23" i="8" l="1"/>
  <c r="A25" i="8"/>
  <c r="B25" i="8" l="1"/>
  <c r="A27" i="8"/>
  <c r="B27" i="8" l="1"/>
  <c r="A29" i="8"/>
  <c r="A31" i="8" l="1"/>
  <c r="B29" i="8"/>
  <c r="A33" i="8" l="1"/>
  <c r="B31" i="8"/>
  <c r="A35" i="8" l="1"/>
  <c r="B33" i="8"/>
  <c r="B35" i="8" l="1"/>
  <c r="A37" i="8"/>
  <c r="B37" i="8" l="1"/>
  <c r="A39" i="8"/>
  <c r="B39" i="8" l="1"/>
  <c r="A41" i="8"/>
  <c r="B41" i="8" l="1"/>
  <c r="A43" i="8"/>
  <c r="B43" i="8" l="1"/>
  <c r="A45" i="8"/>
  <c r="B45" i="8" l="1"/>
  <c r="T7" i="8"/>
  <c r="U7" i="8" l="1"/>
  <c r="T9" i="8"/>
  <c r="U9" i="8" l="1"/>
  <c r="T11" i="8"/>
  <c r="U11" i="8" l="1"/>
  <c r="T13" i="8"/>
  <c r="U13" i="8" l="1"/>
  <c r="T15" i="8"/>
  <c r="U15" i="8" l="1"/>
  <c r="T17" i="8"/>
  <c r="U17" i="8" l="1"/>
  <c r="T19" i="8"/>
  <c r="U19" i="8" l="1"/>
  <c r="T21" i="8"/>
  <c r="U21" i="8" l="1"/>
  <c r="T23" i="8"/>
  <c r="U23" i="8" l="1"/>
  <c r="T25" i="8"/>
  <c r="U25" i="8" l="1"/>
  <c r="T27" i="8"/>
  <c r="U27" i="8" s="1"/>
</calcChain>
</file>

<file path=xl/sharedStrings.xml><?xml version="1.0" encoding="utf-8"?>
<sst xmlns="http://schemas.openxmlformats.org/spreadsheetml/2006/main" count="127" uniqueCount="61">
  <si>
    <t>出　　　　勤　　　　表</t>
    <rPh sb="0" eb="1">
      <t>デ</t>
    </rPh>
    <rPh sb="5" eb="6">
      <t>ツトム</t>
    </rPh>
    <rPh sb="10" eb="11">
      <t>ヒョウ</t>
    </rPh>
    <phoneticPr fontId="4"/>
  </si>
  <si>
    <t>＜作成上の注意＞</t>
    <rPh sb="1" eb="3">
      <t>サクセイ</t>
    </rPh>
    <rPh sb="3" eb="4">
      <t>ジョウ</t>
    </rPh>
    <rPh sb="5" eb="7">
      <t>チュウイ</t>
    </rPh>
    <phoneticPr fontId="4"/>
  </si>
  <si>
    <t>年</t>
    <rPh sb="0" eb="1">
      <t>ネン</t>
    </rPh>
    <phoneticPr fontId="4"/>
  </si>
  <si>
    <t>月分</t>
    <rPh sb="0" eb="1">
      <t>ガツ</t>
    </rPh>
    <rPh sb="1" eb="2">
      <t>ブン</t>
    </rPh>
    <phoneticPr fontId="4"/>
  </si>
  <si>
    <t>作業従事者名：</t>
    <rPh sb="0" eb="2">
      <t>サギョウ</t>
    </rPh>
    <rPh sb="2" eb="5">
      <t>ジュウジシャ</t>
    </rPh>
    <rPh sb="5" eb="6">
      <t>メイ</t>
    </rPh>
    <phoneticPr fontId="4"/>
  </si>
  <si>
    <t>①</t>
    <phoneticPr fontId="4"/>
  </si>
  <si>
    <t>日
付</t>
    <rPh sb="0" eb="1">
      <t>ヒ</t>
    </rPh>
    <rPh sb="2" eb="3">
      <t>ヅ</t>
    </rPh>
    <phoneticPr fontId="4"/>
  </si>
  <si>
    <t>曜日</t>
    <rPh sb="0" eb="2">
      <t>ヨウビ</t>
    </rPh>
    <phoneticPr fontId="4"/>
  </si>
  <si>
    <t>業務の内容</t>
    <rPh sb="0" eb="2">
      <t>ギョウム</t>
    </rPh>
    <rPh sb="3" eb="5">
      <t>ナイヨウ</t>
    </rPh>
    <phoneticPr fontId="4"/>
  </si>
  <si>
    <t>勤務時間</t>
    <rPh sb="0" eb="2">
      <t>キンム</t>
    </rPh>
    <rPh sb="2" eb="4">
      <t>ジカン</t>
    </rPh>
    <phoneticPr fontId="4"/>
  </si>
  <si>
    <t>勤務
時間
小計</t>
    <rPh sb="0" eb="2">
      <t>キンム</t>
    </rPh>
    <rPh sb="3" eb="5">
      <t>ジカン</t>
    </rPh>
    <rPh sb="6" eb="8">
      <t>ショウケイ</t>
    </rPh>
    <phoneticPr fontId="4"/>
  </si>
  <si>
    <t>時間外</t>
    <rPh sb="0" eb="3">
      <t>ジカンガイ</t>
    </rPh>
    <phoneticPr fontId="4"/>
  </si>
  <si>
    <t>作業
従事
者印</t>
    <rPh sb="0" eb="1">
      <t>サク</t>
    </rPh>
    <rPh sb="1" eb="2">
      <t>ギョウ</t>
    </rPh>
    <rPh sb="3" eb="5">
      <t>ジュウジ</t>
    </rPh>
    <rPh sb="6" eb="7">
      <t>シャ</t>
    </rPh>
    <rPh sb="7" eb="8">
      <t>イン</t>
    </rPh>
    <phoneticPr fontId="4"/>
  </si>
  <si>
    <t>②</t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</si>
  <si>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</si>
  <si>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</si>
  <si>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～</t>
    <phoneticPr fontId="4"/>
  </si>
  <si>
    <t>③</t>
    <phoneticPr fontId="4"/>
  </si>
  <si>
    <t>～</t>
    <phoneticPr fontId="4"/>
  </si>
  <si>
    <t>～</t>
    <phoneticPr fontId="4"/>
  </si>
  <si>
    <t>④</t>
    <phoneticPr fontId="4"/>
  </si>
  <si>
    <t>～</t>
    <phoneticPr fontId="4"/>
  </si>
  <si>
    <t>⑤</t>
    <phoneticPr fontId="4"/>
  </si>
  <si>
    <r>
      <t xml:space="preserve">交通費を支給する場合は、往復交通費の単価の欄に金額を入力してください。
</t>
    </r>
    <r>
      <rPr>
        <b/>
        <sz val="9"/>
        <rFont val="ＭＳ Ｐゴシック"/>
        <family val="3"/>
        <charset val="128"/>
      </rPr>
      <t>※本学学生は交通費支給対象外となります。</t>
    </r>
    <rPh sb="0" eb="3">
      <t>コウツウヒ</t>
    </rPh>
    <rPh sb="4" eb="6">
      <t>シキュウ</t>
    </rPh>
    <rPh sb="8" eb="10">
      <t>バアイ</t>
    </rPh>
    <rPh sb="12" eb="14">
      <t>オウフク</t>
    </rPh>
    <rPh sb="14" eb="17">
      <t>コウツウヒ</t>
    </rPh>
    <rPh sb="18" eb="20">
      <t>タンカ</t>
    </rPh>
    <rPh sb="21" eb="22">
      <t>ラン</t>
    </rPh>
    <rPh sb="23" eb="25">
      <t>キンガク</t>
    </rPh>
    <rPh sb="26" eb="28">
      <t>ニュウリョク</t>
    </rPh>
    <rPh sb="37" eb="39">
      <t>ホンガク</t>
    </rPh>
    <rPh sb="39" eb="41">
      <t>ガクセイ</t>
    </rPh>
    <rPh sb="42" eb="45">
      <t>コウツウヒ</t>
    </rPh>
    <rPh sb="45" eb="47">
      <t>シキュウ</t>
    </rPh>
    <rPh sb="47" eb="50">
      <t>タイショウガイ</t>
    </rPh>
    <phoneticPr fontId="4"/>
  </si>
  <si>
    <t>⑥</t>
    <phoneticPr fontId="4"/>
  </si>
  <si>
    <t>時給</t>
    <rPh sb="0" eb="2">
      <t>ジキュウ</t>
    </rPh>
    <phoneticPr fontId="4"/>
  </si>
  <si>
    <t>円</t>
    <rPh sb="0" eb="1">
      <t>エン</t>
    </rPh>
    <phoneticPr fontId="4"/>
  </si>
  <si>
    <t>勤務
時間
合計</t>
    <rPh sb="0" eb="2">
      <t>キンム</t>
    </rPh>
    <rPh sb="3" eb="5">
      <t>ジカン</t>
    </rPh>
    <rPh sb="6" eb="8">
      <t>ゴウケイ</t>
    </rPh>
    <phoneticPr fontId="4"/>
  </si>
  <si>
    <t>勤務
日数
合計</t>
    <rPh sb="0" eb="2">
      <t>キンム</t>
    </rPh>
    <rPh sb="3" eb="5">
      <t>ニッスウ</t>
    </rPh>
    <rPh sb="6" eb="8">
      <t>ゴウケイ</t>
    </rPh>
    <phoneticPr fontId="4"/>
  </si>
  <si>
    <t>日</t>
    <rPh sb="0" eb="1">
      <t>ヒ</t>
    </rPh>
    <phoneticPr fontId="4"/>
  </si>
  <si>
    <t>～</t>
    <phoneticPr fontId="4"/>
  </si>
  <si>
    <t>摘要</t>
    <rPh sb="0" eb="2">
      <t>テキヨウ</t>
    </rPh>
    <phoneticPr fontId="4"/>
  </si>
  <si>
    <t>単価</t>
    <rPh sb="0" eb="2">
      <t>タンカ</t>
    </rPh>
    <phoneticPr fontId="4"/>
  </si>
  <si>
    <t>時間・日数</t>
    <rPh sb="0" eb="2">
      <t>ジカン</t>
    </rPh>
    <rPh sb="3" eb="5">
      <t>ニッスウ</t>
    </rPh>
    <phoneticPr fontId="4"/>
  </si>
  <si>
    <t>合計</t>
    <rPh sb="0" eb="2">
      <t>ゴウケイ</t>
    </rPh>
    <phoneticPr fontId="4"/>
  </si>
  <si>
    <t>通常勤務</t>
    <rPh sb="0" eb="1">
      <t>ツウ</t>
    </rPh>
    <rPh sb="1" eb="2">
      <t>ツネ</t>
    </rPh>
    <rPh sb="2" eb="4">
      <t>キンム</t>
    </rPh>
    <phoneticPr fontId="4"/>
  </si>
  <si>
    <t>時間外(125％）</t>
    <rPh sb="0" eb="3">
      <t>ジカンガイ</t>
    </rPh>
    <phoneticPr fontId="4"/>
  </si>
  <si>
    <t>※往復交通費</t>
    <rPh sb="1" eb="3">
      <t>オウフク</t>
    </rPh>
    <rPh sb="3" eb="6">
      <t>コウツウヒ</t>
    </rPh>
    <phoneticPr fontId="4"/>
  </si>
  <si>
    <t>～</t>
    <phoneticPr fontId="4"/>
  </si>
  <si>
    <t>作業従事者</t>
    <rPh sb="0" eb="2">
      <t>サギョウ</t>
    </rPh>
    <rPh sb="2" eb="5">
      <t>ジュウジシャ</t>
    </rPh>
    <phoneticPr fontId="4"/>
  </si>
  <si>
    <t>上記のとおり勤務しましたので報告いたします。</t>
    <rPh sb="0" eb="2">
      <t>ジョウキ</t>
    </rPh>
    <rPh sb="6" eb="8">
      <t>キンム</t>
    </rPh>
    <rPh sb="14" eb="16">
      <t>ホウコク</t>
    </rPh>
    <phoneticPr fontId="4"/>
  </si>
  <si>
    <t>～</t>
    <phoneticPr fontId="4"/>
  </si>
  <si>
    <t>住所</t>
    <rPh sb="0" eb="2">
      <t>ジュウショ</t>
    </rPh>
    <phoneticPr fontId="4"/>
  </si>
  <si>
    <t>㊞</t>
    <phoneticPr fontId="4"/>
  </si>
  <si>
    <t>（作業確認者）
作業依頼者</t>
    <rPh sb="5" eb="6">
      <t>モノ</t>
    </rPh>
    <rPh sb="8" eb="10">
      <t>サギョウ</t>
    </rPh>
    <rPh sb="10" eb="13">
      <t>イライシャ</t>
    </rPh>
    <phoneticPr fontId="4"/>
  </si>
  <si>
    <t>上記のとおり相違ないことを確認します。</t>
    <rPh sb="0" eb="2">
      <t>ジョウキ</t>
    </rPh>
    <rPh sb="6" eb="8">
      <t>ソウイ</t>
    </rPh>
    <rPh sb="13" eb="15">
      <t>カクニン</t>
    </rPh>
    <phoneticPr fontId="4"/>
  </si>
  <si>
    <t>月</t>
    <rPh sb="0" eb="1">
      <t>ガツ</t>
    </rPh>
    <phoneticPr fontId="4"/>
  </si>
  <si>
    <t>～</t>
    <phoneticPr fontId="4"/>
  </si>
  <si>
    <t>～</t>
    <phoneticPr fontId="4"/>
  </si>
  <si>
    <t>㊞</t>
    <phoneticPr fontId="4"/>
  </si>
  <si>
    <t>月を入力すると日付・曜日が表示されます。</t>
    <phoneticPr fontId="2"/>
  </si>
  <si>
    <t>それぞれ月、氏名、金額を入力してください。</t>
    <phoneticPr fontId="2"/>
  </si>
  <si>
    <r>
      <rPr>
        <b/>
        <sz val="11"/>
        <color rgb="FFFF0000"/>
        <rFont val="ＭＳ Ｐゴシック"/>
        <family val="3"/>
        <charset val="128"/>
      </rPr>
      <t>黄色い網掛けのセル</t>
    </r>
    <r>
      <rPr>
        <sz val="11"/>
        <color theme="1"/>
        <rFont val="ＭＳ Ｐゴシック"/>
        <family val="2"/>
        <charset val="128"/>
        <scheme val="minor"/>
      </rPr>
      <t>に</t>
    </r>
    <rPh sb="0" eb="2">
      <t>キイロ</t>
    </rPh>
    <rPh sb="3" eb="5">
      <t>アミカ</t>
    </rPh>
    <phoneticPr fontId="4"/>
  </si>
  <si>
    <t>事務
確認印</t>
    <rPh sb="0" eb="2">
      <t>ジム</t>
    </rPh>
    <rPh sb="3" eb="5">
      <t>カクニン</t>
    </rPh>
    <rPh sb="5" eb="6">
      <t>イン</t>
    </rPh>
    <phoneticPr fontId="4"/>
  </si>
  <si>
    <t>⑦</t>
    <phoneticPr fontId="2"/>
  </si>
  <si>
    <r>
      <rPr>
        <sz val="9"/>
        <rFont val="游ゴシック"/>
        <family val="3"/>
        <charset val="128"/>
      </rPr>
      <t>署名</t>
    </r>
    <r>
      <rPr>
        <sz val="8"/>
        <rFont val="游ゴシック"/>
        <family val="3"/>
        <charset val="128"/>
      </rPr>
      <t xml:space="preserve">
(自署)</t>
    </r>
    <rPh sb="0" eb="2">
      <t>ショメイ</t>
    </rPh>
    <rPh sb="4" eb="6">
      <t>ジショ</t>
    </rPh>
    <phoneticPr fontId="4"/>
  </si>
  <si>
    <r>
      <t>「業務の内容」欄は「○○○データの入力作業」「○○○資料整理」の
ように</t>
    </r>
    <r>
      <rPr>
        <b/>
        <sz val="9"/>
        <color rgb="FFFF0000"/>
        <rFont val="ＭＳ Ｐゴシック"/>
        <family val="3"/>
        <charset val="128"/>
      </rPr>
      <t>具体的に記入してください。</t>
    </r>
    <rPh sb="1" eb="3">
      <t>ギョウム</t>
    </rPh>
    <rPh sb="4" eb="6">
      <t>ナイヨウ</t>
    </rPh>
    <rPh sb="7" eb="8">
      <t>ラン</t>
    </rPh>
    <rPh sb="17" eb="19">
      <t>ニュウリョク</t>
    </rPh>
    <rPh sb="19" eb="21">
      <t>サギョウ</t>
    </rPh>
    <rPh sb="26" eb="28">
      <t>シリョウ</t>
    </rPh>
    <rPh sb="28" eb="30">
      <t>セイリ</t>
    </rPh>
    <rPh sb="36" eb="39">
      <t>グタイテキ</t>
    </rPh>
    <rPh sb="40" eb="42">
      <t>キニュウ</t>
    </rPh>
    <phoneticPr fontId="4"/>
  </si>
  <si>
    <r>
      <t>「勤務時間(自)(至)」欄は、</t>
    </r>
    <r>
      <rPr>
        <b/>
        <sz val="9"/>
        <color rgb="FFFF0000"/>
        <rFont val="ＭＳ Ｐゴシック"/>
        <family val="3"/>
        <charset val="128"/>
      </rPr>
      <t>半角英数で”9:00”、"16:30"</t>
    </r>
    <r>
      <rPr>
        <sz val="9"/>
        <color theme="1"/>
        <rFont val="ＭＳ Ｐゴシック"/>
        <family val="3"/>
        <charset val="128"/>
        <scheme val="minor"/>
      </rPr>
      <t>のように入力
してください</t>
    </r>
    <r>
      <rPr>
        <b/>
        <sz val="9"/>
        <color rgb="FFFF0000"/>
        <rFont val="ＭＳ Ｐゴシック"/>
        <family val="3"/>
        <charset val="128"/>
      </rPr>
      <t>（最小単位は15分）</t>
    </r>
    <r>
      <rPr>
        <sz val="9"/>
        <color theme="1"/>
        <rFont val="ＭＳ Ｐゴシック"/>
        <family val="3"/>
        <charset val="128"/>
        <scheme val="minor"/>
      </rPr>
      <t xml:space="preserve">。
</t>
    </r>
    <r>
      <rPr>
        <b/>
        <sz val="9"/>
        <color theme="1"/>
        <rFont val="ＭＳ Ｐゴシック"/>
        <family val="3"/>
        <charset val="128"/>
        <scheme val="minor"/>
      </rPr>
      <t>※端数を入力すると計算結果が正しく反映されません。</t>
    </r>
    <rPh sb="1" eb="3">
      <t>キンム</t>
    </rPh>
    <rPh sb="3" eb="5">
      <t>ジカン</t>
    </rPh>
    <rPh sb="6" eb="7">
      <t>ジ</t>
    </rPh>
    <rPh sb="9" eb="10">
      <t>イタ</t>
    </rPh>
    <rPh sb="12" eb="13">
      <t>ラン</t>
    </rPh>
    <rPh sb="15" eb="17">
      <t>ハンカク</t>
    </rPh>
    <rPh sb="17" eb="19">
      <t>エイスウ</t>
    </rPh>
    <rPh sb="38" eb="40">
      <t>ニュウリョク</t>
    </rPh>
    <rPh sb="48" eb="50">
      <t>サイショウ</t>
    </rPh>
    <rPh sb="50" eb="52">
      <t>タンイ</t>
    </rPh>
    <rPh sb="55" eb="56">
      <t>フン</t>
    </rPh>
    <rPh sb="60" eb="62">
      <t>ハスウ</t>
    </rPh>
    <rPh sb="63" eb="65">
      <t>ニュウリョク</t>
    </rPh>
    <rPh sb="68" eb="70">
      <t>ケイサン</t>
    </rPh>
    <rPh sb="70" eb="72">
      <t>ケッカ</t>
    </rPh>
    <rPh sb="73" eb="74">
      <t>タダ</t>
    </rPh>
    <rPh sb="76" eb="78">
      <t>ハンエイ</t>
    </rPh>
    <phoneticPr fontId="4"/>
  </si>
  <si>
    <r>
      <t>「勤務時間合計」「勤務時間合計」欄は</t>
    </r>
    <r>
      <rPr>
        <b/>
        <sz val="9"/>
        <color rgb="FFFF0000"/>
        <rFont val="ＭＳ Ｐゴシック"/>
        <family val="3"/>
        <charset val="128"/>
      </rPr>
      <t>自動計算</t>
    </r>
    <r>
      <rPr>
        <sz val="9"/>
        <color theme="1"/>
        <rFont val="ＭＳ Ｐゴシック"/>
        <family val="3"/>
        <charset val="128"/>
        <scheme val="minor"/>
      </rPr>
      <t xml:space="preserve">されます。
</t>
    </r>
    <r>
      <rPr>
        <b/>
        <sz val="9"/>
        <color rgb="FFFF0000"/>
        <rFont val="ＭＳ Ｐゴシック"/>
        <family val="3"/>
        <charset val="128"/>
      </rPr>
      <t>１日あたりの勤務時間が８時間を超える場合、超過分（時間外）の時給は2.5割増しになります。自動計算されますので、時間数・金額等を確認してください。</t>
    </r>
    <rPh sb="1" eb="3">
      <t>キンム</t>
    </rPh>
    <rPh sb="3" eb="5">
      <t>ジカン</t>
    </rPh>
    <rPh sb="5" eb="7">
      <t>ゴウケイ</t>
    </rPh>
    <rPh sb="9" eb="11">
      <t>キンム</t>
    </rPh>
    <rPh sb="11" eb="13">
      <t>ジカン</t>
    </rPh>
    <rPh sb="13" eb="15">
      <t>ゴウケイ</t>
    </rPh>
    <rPh sb="16" eb="17">
      <t>ラン</t>
    </rPh>
    <rPh sb="18" eb="20">
      <t>ジドウ</t>
    </rPh>
    <rPh sb="20" eb="22">
      <t>ケイサン</t>
    </rPh>
    <phoneticPr fontId="4"/>
  </si>
  <si>
    <r>
      <t>月ごとの勤務が終了し、すべての入力が完了したら、印刷し、</t>
    </r>
    <r>
      <rPr>
        <b/>
        <sz val="9"/>
        <color rgb="FFFF0000"/>
        <rFont val="ＭＳ Ｐゴシック"/>
        <family val="3"/>
        <charset val="128"/>
      </rPr>
      <t>出勤日の「作業従事者印」欄に作業従事者がすべて捺印</t>
    </r>
    <r>
      <rPr>
        <sz val="9"/>
        <color theme="1"/>
        <rFont val="ＭＳ Ｐゴシック"/>
        <family val="3"/>
        <charset val="128"/>
        <scheme val="minor"/>
      </rPr>
      <t>してください。
また、「作業従事者」「作業確認者」欄は、それぞれ</t>
    </r>
    <r>
      <rPr>
        <b/>
        <sz val="9"/>
        <color rgb="FFFF0000"/>
        <rFont val="ＭＳ Ｐゴシック"/>
        <family val="3"/>
        <charset val="128"/>
      </rPr>
      <t>自筆で署名し捺印して提出してください。</t>
    </r>
    <rPh sb="0" eb="1">
      <t>ツキ</t>
    </rPh>
    <rPh sb="4" eb="6">
      <t>キンム</t>
    </rPh>
    <rPh sb="7" eb="9">
      <t>シュウリョウ</t>
    </rPh>
    <rPh sb="15" eb="17">
      <t>ニュウリョク</t>
    </rPh>
    <rPh sb="18" eb="20">
      <t>カンリョウ</t>
    </rPh>
    <rPh sb="24" eb="26">
      <t>インサツ</t>
    </rPh>
    <rPh sb="28" eb="31">
      <t>シュッキンビ</t>
    </rPh>
    <rPh sb="33" eb="35">
      <t>サギョウ</t>
    </rPh>
    <rPh sb="35" eb="38">
      <t>ジュウジシャ</t>
    </rPh>
    <rPh sb="38" eb="39">
      <t>ジルシ</t>
    </rPh>
    <rPh sb="40" eb="41">
      <t>ラン</t>
    </rPh>
    <rPh sb="42" eb="44">
      <t>サギョウ</t>
    </rPh>
    <rPh sb="44" eb="47">
      <t>ジュウジシャ</t>
    </rPh>
    <rPh sb="51" eb="53">
      <t>ナツイン</t>
    </rPh>
    <rPh sb="95" eb="97">
      <t>テイシュツ</t>
    </rPh>
    <phoneticPr fontId="4"/>
  </si>
  <si>
    <r>
      <t>日毎の勤務時間は、</t>
    </r>
    <r>
      <rPr>
        <sz val="9"/>
        <rFont val="ＭＳ Ｐゴシック"/>
        <family val="3"/>
        <charset val="128"/>
        <scheme val="minor"/>
      </rPr>
      <t>研究機構事務室でも照合</t>
    </r>
    <r>
      <rPr>
        <sz val="9"/>
        <color theme="1"/>
        <rFont val="ＭＳ Ｐゴシック"/>
        <family val="3"/>
        <charset val="128"/>
        <scheme val="minor"/>
      </rPr>
      <t>を行います。作業従事者は、</t>
    </r>
    <r>
      <rPr>
        <b/>
        <sz val="9"/>
        <color rgb="FFFF0000"/>
        <rFont val="ＭＳ Ｐゴシック"/>
        <family val="3"/>
        <charset val="128"/>
        <scheme val="minor"/>
      </rPr>
      <t>都度、研究機構事務室（2号館2階）へ出勤表を押印しに来てください。</t>
    </r>
    <r>
      <rPr>
        <sz val="9"/>
        <color theme="1"/>
        <rFont val="ＭＳ Ｐゴシック"/>
        <family val="3"/>
        <charset val="128"/>
        <scheme val="minor"/>
      </rPr>
      <t>また研究機構事務室の開室時間は以下の通りです。
平日：8：30-16：30
土曜：8：30-13：00
※祝日、長期休暇期間は、開室時間が変更になる場合があります。</t>
    </r>
    <rPh sb="0" eb="2">
      <t>ヒゴト</t>
    </rPh>
    <rPh sb="3" eb="5">
      <t>キンム</t>
    </rPh>
    <rPh sb="5" eb="7">
      <t>ジカン</t>
    </rPh>
    <rPh sb="9" eb="11">
      <t>ケンキュウ</t>
    </rPh>
    <rPh sb="11" eb="13">
      <t>キコウ</t>
    </rPh>
    <rPh sb="13" eb="16">
      <t>ジムシツ</t>
    </rPh>
    <rPh sb="18" eb="20">
      <t>ショウゴウ</t>
    </rPh>
    <rPh sb="21" eb="22">
      <t>オコナ</t>
    </rPh>
    <rPh sb="26" eb="28">
      <t>サギョウ</t>
    </rPh>
    <rPh sb="28" eb="31">
      <t>ジュウジシャ</t>
    </rPh>
    <rPh sb="33" eb="35">
      <t>ツド</t>
    </rPh>
    <rPh sb="36" eb="38">
      <t>ケンキュウ</t>
    </rPh>
    <rPh sb="38" eb="40">
      <t>キコウ</t>
    </rPh>
    <rPh sb="40" eb="43">
      <t>ジムシツ</t>
    </rPh>
    <rPh sb="45" eb="47">
      <t>ゴウカン</t>
    </rPh>
    <rPh sb="48" eb="49">
      <t>カイ</t>
    </rPh>
    <rPh sb="51" eb="53">
      <t>シュッキン</t>
    </rPh>
    <rPh sb="53" eb="54">
      <t>ヒョウ</t>
    </rPh>
    <rPh sb="55" eb="57">
      <t>オウイン</t>
    </rPh>
    <rPh sb="59" eb="60">
      <t>キ</t>
    </rPh>
    <rPh sb="68" eb="70">
      <t>ケンキュウ</t>
    </rPh>
    <rPh sb="70" eb="72">
      <t>キコウ</t>
    </rPh>
    <rPh sb="72" eb="75">
      <t>ジムシツ</t>
    </rPh>
    <rPh sb="76" eb="78">
      <t>カイシツ</t>
    </rPh>
    <rPh sb="78" eb="80">
      <t>ジカン</t>
    </rPh>
    <rPh sb="81" eb="83">
      <t>イカ</t>
    </rPh>
    <rPh sb="84" eb="85">
      <t>トオ</t>
    </rPh>
    <rPh sb="91" eb="93">
      <t>ヘイジツ</t>
    </rPh>
    <rPh sb="105" eb="107">
      <t>ドヨウ</t>
    </rPh>
    <rPh sb="120" eb="122">
      <t>シュクジツ</t>
    </rPh>
    <rPh sb="123" eb="127">
      <t>チョウキキュウカ</t>
    </rPh>
    <rPh sb="127" eb="129">
      <t>キカン</t>
    </rPh>
    <rPh sb="131" eb="133">
      <t>カイシツ</t>
    </rPh>
    <rPh sb="133" eb="135">
      <t>ジカン</t>
    </rPh>
    <rPh sb="136" eb="138">
      <t>ヘンコウ</t>
    </rPh>
    <rPh sb="141" eb="14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</si>
</sst>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aaa"/>
    <numFmt numFmtId="177" formatCode="d&quot;日&quot;"/>
    <numFmt numFmtId="178" formatCode="h:mm;@"/>
    <numFmt numFmtId="179" formatCode="0.00_);[Red]\(0.00\)"/>
    <numFmt numFmtId="180" formatCode="0.00_)&quot;時間&quot;"/>
    <numFmt numFmtId="181" formatCode="#,##0_);[Red]\(#,##0\)"/>
    <numFmt numFmtId="182" formatCode="#,##0_ &quot;円&quot;"/>
    <numFmt numFmtId="183" formatCode="#,##0_ &quot;日間&quot;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theme="0" tint="-0.499984740745262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6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10" fillId="0" borderId="0" xfId="0" applyFont="1">
      <alignment vertical="center"/>
    </xf>
    <xf numFmtId="0" fontId="10" fillId="0" borderId="0" xfId="0" applyFont="1" applyAlignment="1"/>
    <xf numFmtId="0" fontId="3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0" fillId="5" borderId="0" xfId="0" applyFill="1">
      <alignment vertical="center"/>
    </xf>
    <xf numFmtId="0" fontId="3" fillId="5" borderId="0" xfId="0" applyFont="1" applyFill="1" applyAlignment="1"/>
    <xf numFmtId="0" fontId="5" fillId="5" borderId="0" xfId="0" applyFont="1" applyFill="1" applyAlignment="1"/>
    <xf numFmtId="0" fontId="0" fillId="5" borderId="0" xfId="0" applyFill="1" applyAlignment="1"/>
    <xf numFmtId="0" fontId="8" fillId="5" borderId="0" xfId="0" applyFont="1" applyFill="1" applyAlignment="1" applyProtection="1">
      <alignment vertical="center" wrapText="1" shrinkToFit="1"/>
      <protection locked="0"/>
    </xf>
    <xf numFmtId="178" fontId="3" fillId="5" borderId="0" xfId="0" applyNumberFormat="1" applyFont="1" applyFill="1" applyAlignment="1" applyProtection="1">
      <alignment horizontal="center" vertical="center" shrinkToFit="1"/>
      <protection locked="0"/>
    </xf>
    <xf numFmtId="0" fontId="3" fillId="5" borderId="0" xfId="0" applyFont="1" applyFill="1" applyAlignment="1">
      <alignment horizontal="center" vertical="center" shrinkToFit="1"/>
    </xf>
    <xf numFmtId="179" fontId="3" fillId="5" borderId="0" xfId="0" applyNumberFormat="1" applyFont="1" applyFill="1" applyAlignment="1">
      <alignment horizontal="right" vertical="center" shrinkToFit="1"/>
    </xf>
    <xf numFmtId="0" fontId="3" fillId="5" borderId="0" xfId="0" applyFont="1" applyFill="1" applyAlignment="1">
      <alignment vertical="center" shrinkToFit="1"/>
    </xf>
    <xf numFmtId="0" fontId="10" fillId="5" borderId="0" xfId="0" applyFont="1" applyFill="1">
      <alignment vertical="center"/>
    </xf>
    <xf numFmtId="0" fontId="10" fillId="5" borderId="0" xfId="0" applyFont="1" applyFill="1" applyAlignment="1"/>
    <xf numFmtId="0" fontId="6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10" fillId="0" borderId="56" xfId="0" applyFont="1" applyBorder="1" applyAlignment="1">
      <alignment horizontal="center" vertical="center" shrinkToFit="1"/>
    </xf>
    <xf numFmtId="0" fontId="10" fillId="0" borderId="56" xfId="0" applyFont="1" applyBorder="1" applyAlignment="1">
      <alignment vertical="center" shrinkToFit="1"/>
    </xf>
    <xf numFmtId="0" fontId="3" fillId="0" borderId="56" xfId="0" applyFont="1" applyBorder="1" applyAlignment="1">
      <alignment horizontal="left" vertical="center" shrinkToFit="1"/>
    </xf>
    <xf numFmtId="0" fontId="10" fillId="0" borderId="56" xfId="0" applyFont="1" applyBorder="1" applyAlignment="1">
      <alignment horizontal="center" vertical="center" wrapText="1"/>
    </xf>
    <xf numFmtId="0" fontId="10" fillId="0" borderId="56" xfId="0" applyFont="1" applyBorder="1">
      <alignment vertical="center"/>
    </xf>
    <xf numFmtId="0" fontId="3" fillId="0" borderId="56" xfId="0" applyFont="1" applyBorder="1" applyAlignment="1">
      <alignment horizontal="left" vertical="center"/>
    </xf>
    <xf numFmtId="0" fontId="5" fillId="0" borderId="56" xfId="0" applyFont="1" applyBorder="1">
      <alignment vertical="center"/>
    </xf>
    <xf numFmtId="0" fontId="0" fillId="0" borderId="56" xfId="0" applyBorder="1">
      <alignment vertical="center"/>
    </xf>
    <xf numFmtId="0" fontId="3" fillId="0" borderId="6" xfId="0" applyFont="1" applyBorder="1" applyAlignment="1"/>
    <xf numFmtId="0" fontId="5" fillId="0" borderId="6" xfId="0" applyFont="1" applyBorder="1" applyAlignment="1"/>
    <xf numFmtId="0" fontId="0" fillId="0" borderId="6" xfId="0" applyBorder="1">
      <alignment vertical="center"/>
    </xf>
    <xf numFmtId="0" fontId="0" fillId="0" borderId="6" xfId="0" applyBorder="1" applyAlignment="1"/>
    <xf numFmtId="0" fontId="0" fillId="2" borderId="16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23" fillId="3" borderId="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vertical="center" shrinkToFit="1"/>
    </xf>
    <xf numFmtId="0" fontId="15" fillId="0" borderId="37" xfId="0" applyFont="1" applyBorder="1" applyAlignment="1">
      <alignment vertical="center" shrinkToFit="1"/>
    </xf>
    <xf numFmtId="0" fontId="15" fillId="0" borderId="19" xfId="0" applyFont="1" applyBorder="1" applyAlignment="1">
      <alignment vertical="center" shrinkToFit="1"/>
    </xf>
    <xf numFmtId="0" fontId="15" fillId="0" borderId="34" xfId="0" applyFont="1" applyBorder="1" applyAlignment="1">
      <alignment vertical="center" shrinkToFit="1"/>
    </xf>
    <xf numFmtId="178" fontId="15" fillId="0" borderId="17" xfId="0" applyNumberFormat="1" applyFont="1" applyBorder="1" applyAlignment="1" applyProtection="1">
      <alignment horizontal="center" vertical="center" shrinkToFit="1"/>
      <protection locked="0"/>
    </xf>
    <xf numFmtId="178" fontId="15" fillId="0" borderId="5" xfId="0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vertical="center" shrinkToFit="1"/>
    </xf>
    <xf numFmtId="0" fontId="15" fillId="0" borderId="30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>
      <alignment vertical="center"/>
    </xf>
    <xf numFmtId="182" fontId="17" fillId="3" borderId="1" xfId="0" applyNumberFormat="1" applyFont="1" applyFill="1" applyBorder="1" applyAlignment="1">
      <alignment vertical="center" shrinkToFit="1"/>
    </xf>
    <xf numFmtId="180" fontId="17" fillId="3" borderId="1" xfId="0" applyNumberFormat="1" applyFont="1" applyFill="1" applyBorder="1" applyAlignment="1">
      <alignment vertical="center" shrinkToFit="1"/>
    </xf>
    <xf numFmtId="182" fontId="17" fillId="3" borderId="4" xfId="0" applyNumberFormat="1" applyFont="1" applyFill="1" applyBorder="1" applyAlignment="1">
      <alignment vertical="center" shrinkToFit="1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 wrapText="1" shrinkToFit="1"/>
    </xf>
    <xf numFmtId="0" fontId="20" fillId="3" borderId="5" xfId="0" applyFont="1" applyFill="1" applyBorder="1" applyAlignment="1">
      <alignment horizontal="center" vertical="center" wrapText="1" shrinkToFit="1"/>
    </xf>
    <xf numFmtId="0" fontId="20" fillId="3" borderId="37" xfId="0" applyFont="1" applyFill="1" applyBorder="1" applyAlignment="1">
      <alignment horizontal="center" vertical="center" wrapText="1" shrinkToFit="1"/>
    </xf>
    <xf numFmtId="0" fontId="20" fillId="3" borderId="53" xfId="0" applyFont="1" applyFill="1" applyBorder="1" applyAlignment="1">
      <alignment horizontal="center" vertical="center" wrapText="1" shrinkToFit="1"/>
    </xf>
    <xf numFmtId="0" fontId="20" fillId="3" borderId="2" xfId="0" applyFont="1" applyFill="1" applyBorder="1" applyAlignment="1">
      <alignment horizontal="center" vertical="center" wrapText="1" shrinkToFit="1"/>
    </xf>
    <xf numFmtId="0" fontId="20" fillId="3" borderId="11" xfId="0" applyFont="1" applyFill="1" applyBorder="1" applyAlignment="1">
      <alignment horizontal="center" vertical="center" wrapText="1" shrinkToFit="1"/>
    </xf>
    <xf numFmtId="182" fontId="21" fillId="3" borderId="57" xfId="0" applyNumberFormat="1" applyFont="1" applyFill="1" applyBorder="1" applyAlignment="1">
      <alignment horizontal="right" vertical="center" shrinkToFit="1"/>
    </xf>
    <xf numFmtId="182" fontId="21" fillId="3" borderId="58" xfId="0" applyNumberFormat="1" applyFont="1" applyFill="1" applyBorder="1" applyAlignment="1">
      <alignment horizontal="right" vertical="center" shrinkToFit="1"/>
    </xf>
    <xf numFmtId="182" fontId="21" fillId="3" borderId="59" xfId="0" applyNumberFormat="1" applyFont="1" applyFill="1" applyBorder="1" applyAlignment="1">
      <alignment horizontal="right" vertical="center" shrinkToFit="1"/>
    </xf>
    <xf numFmtId="182" fontId="21" fillId="3" borderId="24" xfId="0" applyNumberFormat="1" applyFont="1" applyFill="1" applyBorder="1" applyAlignment="1">
      <alignment horizontal="right" vertical="center" shrinkToFit="1"/>
    </xf>
    <xf numFmtId="182" fontId="21" fillId="3" borderId="7" xfId="0" applyNumberFormat="1" applyFont="1" applyFill="1" applyBorder="1" applyAlignment="1">
      <alignment horizontal="right" vertical="center" shrinkToFit="1"/>
    </xf>
    <xf numFmtId="182" fontId="21" fillId="3" borderId="25" xfId="0" applyNumberFormat="1" applyFont="1" applyFill="1" applyBorder="1" applyAlignment="1">
      <alignment horizontal="right" vertical="center" shrinkToFit="1"/>
    </xf>
    <xf numFmtId="0" fontId="17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 vertical="center" wrapText="1" shrinkToFit="1"/>
      <protection locked="0"/>
    </xf>
    <xf numFmtId="0" fontId="17" fillId="0" borderId="30" xfId="0" applyFont="1" applyBorder="1" applyAlignment="1" applyProtection="1">
      <alignment horizontal="center" vertical="center" wrapText="1" shrinkToFit="1"/>
      <protection locked="0"/>
    </xf>
    <xf numFmtId="0" fontId="22" fillId="0" borderId="0" xfId="0" applyFont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5" fillId="6" borderId="17" xfId="0" applyFont="1" applyFill="1" applyBorder="1" applyAlignment="1">
      <alignment vertical="center" shrinkToFit="1"/>
    </xf>
    <xf numFmtId="0" fontId="15" fillId="6" borderId="37" xfId="0" applyFont="1" applyFill="1" applyBorder="1" applyAlignment="1">
      <alignment vertical="center" shrinkToFit="1"/>
    </xf>
    <xf numFmtId="0" fontId="15" fillId="6" borderId="16" xfId="0" applyFont="1" applyFill="1" applyBorder="1" applyAlignment="1">
      <alignment vertical="center" shrinkToFit="1"/>
    </xf>
    <xf numFmtId="0" fontId="15" fillId="6" borderId="30" xfId="0" applyFont="1" applyFill="1" applyBorder="1" applyAlignment="1">
      <alignment vertical="center" shrinkToFit="1"/>
    </xf>
    <xf numFmtId="0" fontId="17" fillId="3" borderId="50" xfId="0" applyFont="1" applyFill="1" applyBorder="1" applyAlignment="1">
      <alignment horizontal="center" vertical="center" shrinkToFit="1"/>
    </xf>
    <xf numFmtId="182" fontId="17" fillId="3" borderId="14" xfId="0" applyNumberFormat="1" applyFont="1" applyFill="1" applyBorder="1" applyAlignment="1" applyProtection="1">
      <alignment vertical="center" shrinkToFit="1"/>
      <protection locked="0"/>
    </xf>
    <xf numFmtId="183" fontId="17" fillId="3" borderId="14" xfId="0" applyNumberFormat="1" applyFont="1" applyFill="1" applyBorder="1" applyAlignment="1">
      <alignment vertical="center" shrinkToFit="1"/>
    </xf>
    <xf numFmtId="182" fontId="17" fillId="3" borderId="14" xfId="0" applyNumberFormat="1" applyFont="1" applyFill="1" applyBorder="1" applyAlignment="1">
      <alignment vertical="center" shrinkToFit="1"/>
    </xf>
    <xf numFmtId="182" fontId="17" fillId="3" borderId="55" xfId="0" applyNumberFormat="1" applyFont="1" applyFill="1" applyBorder="1" applyAlignment="1">
      <alignment vertical="center" shrinkToFit="1"/>
    </xf>
    <xf numFmtId="0" fontId="17" fillId="3" borderId="51" xfId="0" applyFont="1" applyFill="1" applyBorder="1" applyAlignment="1">
      <alignment horizontal="center" vertical="center" shrinkToFit="1"/>
    </xf>
    <xf numFmtId="181" fontId="14" fillId="3" borderId="42" xfId="0" applyNumberFormat="1" applyFont="1" applyFill="1" applyBorder="1" applyAlignment="1">
      <alignment vertical="center" shrinkToFit="1"/>
    </xf>
    <xf numFmtId="181" fontId="14" fillId="3" borderId="9" xfId="0" applyNumberFormat="1" applyFont="1" applyFill="1" applyBorder="1" applyAlignment="1">
      <alignment vertical="center" shrinkToFit="1"/>
    </xf>
    <xf numFmtId="181" fontId="14" fillId="3" borderId="46" xfId="0" applyNumberFormat="1" applyFont="1" applyFill="1" applyBorder="1" applyAlignment="1">
      <alignment vertical="center" shrinkToFit="1"/>
    </xf>
    <xf numFmtId="181" fontId="14" fillId="3" borderId="3" xfId="0" applyNumberFormat="1" applyFont="1" applyFill="1" applyBorder="1" applyAlignment="1">
      <alignment vertical="center" shrinkToFit="1"/>
    </xf>
    <xf numFmtId="178" fontId="15" fillId="0" borderId="18" xfId="0" applyNumberFormat="1" applyFont="1" applyBorder="1" applyAlignment="1" applyProtection="1">
      <alignment horizontal="center" vertical="center" shrinkToFit="1"/>
      <protection locked="0"/>
    </xf>
    <xf numFmtId="179" fontId="15" fillId="0" borderId="17" xfId="0" applyNumberFormat="1" applyFont="1" applyBorder="1" applyAlignment="1">
      <alignment horizontal="right" vertical="center" shrinkToFit="1"/>
    </xf>
    <xf numFmtId="179" fontId="15" fillId="0" borderId="18" xfId="0" applyNumberFormat="1" applyFont="1" applyBorder="1" applyAlignment="1">
      <alignment horizontal="right" vertical="center" shrinkToFit="1"/>
    </xf>
    <xf numFmtId="179" fontId="15" fillId="0" borderId="24" xfId="0" applyNumberFormat="1" applyFont="1" applyBorder="1" applyAlignment="1">
      <alignment horizontal="right" vertical="center" shrinkToFit="1"/>
    </xf>
    <xf numFmtId="179" fontId="15" fillId="0" borderId="23" xfId="0" applyNumberFormat="1" applyFont="1" applyBorder="1" applyAlignment="1">
      <alignment horizontal="right" vertical="center" shrinkToFit="1"/>
    </xf>
    <xf numFmtId="179" fontId="15" fillId="0" borderId="29" xfId="0" applyNumberFormat="1" applyFont="1" applyBorder="1" applyAlignment="1">
      <alignment horizontal="right" vertical="center" shrinkToFit="1"/>
    </xf>
    <xf numFmtId="179" fontId="15" fillId="0" borderId="41" xfId="0" applyNumberFormat="1" applyFont="1" applyBorder="1" applyAlignment="1">
      <alignment horizontal="right" vertical="center" shrinkToFit="1"/>
    </xf>
    <xf numFmtId="180" fontId="14" fillId="3" borderId="42" xfId="0" applyNumberFormat="1" applyFont="1" applyFill="1" applyBorder="1" applyAlignment="1">
      <alignment horizontal="right" vertical="center" shrinkToFit="1"/>
    </xf>
    <xf numFmtId="180" fontId="14" fillId="3" borderId="9" xfId="0" applyNumberFormat="1" applyFont="1" applyFill="1" applyBorder="1" applyAlignment="1">
      <alignment horizontal="right" vertical="center" shrinkToFit="1"/>
    </xf>
    <xf numFmtId="180" fontId="14" fillId="3" borderId="21" xfId="0" applyNumberFormat="1" applyFont="1" applyFill="1" applyBorder="1" applyAlignment="1">
      <alignment horizontal="right" vertical="center" shrinkToFit="1"/>
    </xf>
    <xf numFmtId="180" fontId="14" fillId="3" borderId="48" xfId="0" applyNumberFormat="1" applyFont="1" applyFill="1" applyBorder="1" applyAlignment="1">
      <alignment horizontal="right" vertical="center" shrinkToFit="1"/>
    </xf>
    <xf numFmtId="180" fontId="14" fillId="3" borderId="0" xfId="0" applyNumberFormat="1" applyFont="1" applyFill="1" applyAlignment="1">
      <alignment horizontal="right" vertical="center" shrinkToFit="1"/>
    </xf>
    <xf numFmtId="180" fontId="14" fillId="3" borderId="28" xfId="0" applyNumberFormat="1" applyFont="1" applyFill="1" applyBorder="1" applyAlignment="1">
      <alignment horizontal="right" vertical="center" shrinkToFit="1"/>
    </xf>
    <xf numFmtId="0" fontId="18" fillId="3" borderId="44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3" borderId="47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shrinkToFit="1"/>
    </xf>
    <xf numFmtId="0" fontId="17" fillId="3" borderId="18" xfId="0" applyFont="1" applyFill="1" applyBorder="1" applyAlignment="1">
      <alignment horizontal="center" vertical="center" shrinkToFit="1"/>
    </xf>
    <xf numFmtId="0" fontId="15" fillId="0" borderId="24" xfId="0" applyFont="1" applyBorder="1" applyAlignment="1">
      <alignment vertical="center" shrinkToFit="1"/>
    </xf>
    <xf numFmtId="179" fontId="15" fillId="0" borderId="19" xfId="0" applyNumberFormat="1" applyFont="1" applyBorder="1" applyAlignment="1">
      <alignment horizontal="right" vertical="center" shrinkToFit="1"/>
    </xf>
    <xf numFmtId="179" fontId="15" fillId="0" borderId="20" xfId="0" applyNumberFormat="1" applyFont="1" applyBorder="1" applyAlignment="1">
      <alignment horizontal="right" vertical="center" shrinkToFit="1"/>
    </xf>
    <xf numFmtId="179" fontId="15" fillId="0" borderId="15" xfId="0" applyNumberFormat="1" applyFont="1" applyBorder="1" applyAlignment="1">
      <alignment horizontal="right" vertical="center" shrinkToFit="1"/>
    </xf>
    <xf numFmtId="0" fontId="17" fillId="3" borderId="52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left" wrapText="1" indent="1"/>
    </xf>
    <xf numFmtId="0" fontId="15" fillId="6" borderId="19" xfId="0" applyFont="1" applyFill="1" applyBorder="1" applyAlignment="1">
      <alignment vertical="center" shrinkToFit="1"/>
    </xf>
    <xf numFmtId="0" fontId="15" fillId="6" borderId="34" xfId="0" applyFont="1" applyFill="1" applyBorder="1" applyAlignment="1">
      <alignment vertical="center" shrinkToFit="1"/>
    </xf>
    <xf numFmtId="0" fontId="26" fillId="2" borderId="17" xfId="0" applyFont="1" applyFill="1" applyBorder="1" applyAlignment="1">
      <alignment vertical="top" wrapText="1"/>
    </xf>
    <xf numFmtId="0" fontId="26" fillId="2" borderId="5" xfId="0" applyFont="1" applyFill="1" applyBorder="1" applyAlignment="1">
      <alignment vertical="top" wrapText="1"/>
    </xf>
    <xf numFmtId="0" fontId="26" fillId="2" borderId="18" xfId="0" applyFont="1" applyFill="1" applyBorder="1" applyAlignment="1">
      <alignment vertical="top" wrapText="1"/>
    </xf>
    <xf numFmtId="0" fontId="26" fillId="2" borderId="16" xfId="0" applyFont="1" applyFill="1" applyBorder="1" applyAlignment="1">
      <alignment vertical="top" wrapText="1"/>
    </xf>
    <xf numFmtId="0" fontId="26" fillId="2" borderId="0" xfId="0" applyFont="1" applyFill="1" applyAlignment="1">
      <alignment vertical="top" wrapText="1"/>
    </xf>
    <xf numFmtId="0" fontId="26" fillId="2" borderId="28" xfId="0" applyFont="1" applyFill="1" applyBorder="1" applyAlignment="1">
      <alignment vertical="top" wrapText="1"/>
    </xf>
    <xf numFmtId="0" fontId="26" fillId="2" borderId="19" xfId="0" applyFont="1" applyFill="1" applyBorder="1" applyAlignment="1">
      <alignment vertical="top" wrapText="1"/>
    </xf>
    <xf numFmtId="0" fontId="26" fillId="2" borderId="3" xfId="0" applyFont="1" applyFill="1" applyBorder="1" applyAlignment="1">
      <alignment vertical="top" wrapText="1"/>
    </xf>
    <xf numFmtId="0" fontId="26" fillId="2" borderId="20" xfId="0" applyFont="1" applyFill="1" applyBorder="1" applyAlignment="1">
      <alignment vertical="top" wrapText="1"/>
    </xf>
    <xf numFmtId="0" fontId="26" fillId="2" borderId="15" xfId="0" applyFont="1" applyFill="1" applyBorder="1" applyAlignment="1">
      <alignment horizontal="left" vertical="top" wrapText="1"/>
    </xf>
    <xf numFmtId="0" fontId="0" fillId="2" borderId="60" xfId="0" applyFill="1" applyBorder="1" applyAlignment="1">
      <alignment horizontal="center" vertical="center"/>
    </xf>
    <xf numFmtId="178" fontId="15" fillId="0" borderId="7" xfId="0" applyNumberFormat="1" applyFont="1" applyBorder="1" applyAlignment="1" applyProtection="1">
      <alignment horizontal="center" vertical="center" shrinkToFit="1"/>
      <protection locked="0"/>
    </xf>
    <xf numFmtId="178" fontId="15" fillId="0" borderId="23" xfId="0" applyNumberFormat="1" applyFont="1" applyBorder="1" applyAlignment="1" applyProtection="1">
      <alignment horizontal="center" vertical="center" shrinkToFit="1"/>
      <protection locked="0"/>
    </xf>
    <xf numFmtId="0" fontId="18" fillId="0" borderId="17" xfId="0" applyFont="1" applyBorder="1" applyAlignment="1" applyProtection="1">
      <alignment vertical="center" wrapText="1" shrinkToFit="1"/>
      <protection locked="0"/>
    </xf>
    <xf numFmtId="0" fontId="18" fillId="0" borderId="5" xfId="0" applyFont="1" applyBorder="1" applyAlignment="1" applyProtection="1">
      <alignment vertical="center" wrapText="1" shrinkToFit="1"/>
      <protection locked="0"/>
    </xf>
    <xf numFmtId="0" fontId="18" fillId="0" borderId="18" xfId="0" applyFont="1" applyBorder="1" applyAlignment="1" applyProtection="1">
      <alignment vertical="center" wrapText="1" shrinkToFit="1"/>
      <protection locked="0"/>
    </xf>
    <xf numFmtId="0" fontId="18" fillId="0" borderId="19" xfId="0" applyFont="1" applyBorder="1" applyAlignment="1" applyProtection="1">
      <alignment vertical="center" wrapText="1" shrinkToFit="1"/>
      <protection locked="0"/>
    </xf>
    <xf numFmtId="0" fontId="18" fillId="0" borderId="3" xfId="0" applyFont="1" applyBorder="1" applyAlignment="1" applyProtection="1">
      <alignment vertical="center" wrapText="1" shrinkToFit="1"/>
      <protection locked="0"/>
    </xf>
    <xf numFmtId="0" fontId="18" fillId="0" borderId="20" xfId="0" applyFont="1" applyBorder="1" applyAlignment="1" applyProtection="1">
      <alignment vertical="center" wrapText="1" shrinkToFit="1"/>
      <protection locked="0"/>
    </xf>
    <xf numFmtId="178" fontId="15" fillId="0" borderId="19" xfId="0" applyNumberFormat="1" applyFont="1" applyBorder="1" applyAlignment="1" applyProtection="1">
      <alignment horizontal="center" vertical="center" shrinkToFit="1"/>
      <protection locked="0"/>
    </xf>
    <xf numFmtId="178" fontId="15" fillId="0" borderId="3" xfId="0" applyNumberFormat="1" applyFont="1" applyBorder="1" applyAlignment="1" applyProtection="1">
      <alignment horizontal="center" vertical="center" shrinkToFit="1"/>
      <protection locked="0"/>
    </xf>
    <xf numFmtId="177" fontId="19" fillId="3" borderId="35" xfId="0" applyNumberFormat="1" applyFont="1" applyFill="1" applyBorder="1" applyAlignment="1">
      <alignment horizontal="center" vertical="center" wrapText="1" shrinkToFit="1"/>
    </xf>
    <xf numFmtId="177" fontId="19" fillId="3" borderId="26" xfId="0" applyNumberFormat="1" applyFont="1" applyFill="1" applyBorder="1" applyAlignment="1">
      <alignment horizontal="center" vertical="center" wrapText="1" shrinkToFit="1"/>
    </xf>
    <xf numFmtId="176" fontId="17" fillId="3" borderId="36" xfId="0" applyNumberFormat="1" applyFont="1" applyFill="1" applyBorder="1" applyAlignment="1">
      <alignment horizontal="center" vertical="center" shrinkToFit="1"/>
    </xf>
    <xf numFmtId="176" fontId="17" fillId="3" borderId="27" xfId="0" applyNumberFormat="1" applyFont="1" applyFill="1" applyBorder="1" applyAlignment="1">
      <alignment horizontal="center" vertical="center" shrinkToFit="1"/>
    </xf>
    <xf numFmtId="0" fontId="18" fillId="0" borderId="16" xfId="0" applyFont="1" applyBorder="1" applyAlignment="1" applyProtection="1">
      <alignment vertical="center" wrapText="1" shrinkToFit="1"/>
      <protection locked="0"/>
    </xf>
    <xf numFmtId="0" fontId="18" fillId="0" borderId="0" xfId="0" applyFont="1" applyAlignment="1" applyProtection="1">
      <alignment vertical="center" wrapText="1" shrinkToFit="1"/>
      <protection locked="0"/>
    </xf>
    <xf numFmtId="0" fontId="18" fillId="0" borderId="28" xfId="0" applyFont="1" applyBorder="1" applyAlignment="1" applyProtection="1">
      <alignment vertical="center" wrapText="1" shrinkToFit="1"/>
      <protection locked="0"/>
    </xf>
    <xf numFmtId="179" fontId="15" fillId="0" borderId="16" xfId="0" applyNumberFormat="1" applyFont="1" applyBorder="1" applyAlignment="1">
      <alignment horizontal="right" vertical="center" shrinkToFit="1"/>
    </xf>
    <xf numFmtId="179" fontId="15" fillId="0" borderId="28" xfId="0" applyNumberFormat="1" applyFont="1" applyBorder="1" applyAlignment="1">
      <alignment horizontal="right" vertical="center" shrinkToFit="1"/>
    </xf>
    <xf numFmtId="178" fontId="15" fillId="0" borderId="16" xfId="0" applyNumberFormat="1" applyFont="1" applyBorder="1" applyAlignment="1" applyProtection="1">
      <alignment horizontal="center" vertical="center" shrinkToFit="1"/>
      <protection locked="0"/>
    </xf>
    <xf numFmtId="178" fontId="15" fillId="0" borderId="0" xfId="0" applyNumberFormat="1" applyFont="1" applyAlignment="1" applyProtection="1">
      <alignment horizontal="center" vertical="center" shrinkToFit="1"/>
      <protection locked="0"/>
    </xf>
    <xf numFmtId="178" fontId="15" fillId="0" borderId="28" xfId="0" applyNumberFormat="1" applyFont="1" applyBorder="1" applyAlignment="1" applyProtection="1">
      <alignment horizontal="center" vertical="center" shrinkToFit="1"/>
      <protection locked="0"/>
    </xf>
    <xf numFmtId="178" fontId="15" fillId="0" borderId="24" xfId="0" applyNumberFormat="1" applyFont="1" applyBorder="1" applyAlignment="1" applyProtection="1">
      <alignment horizontal="center" vertical="center" shrinkToFit="1"/>
      <protection locked="0"/>
    </xf>
    <xf numFmtId="177" fontId="19" fillId="3" borderId="39" xfId="0" applyNumberFormat="1" applyFont="1" applyFill="1" applyBorder="1" applyAlignment="1">
      <alignment horizontal="center" vertical="center" wrapText="1" shrinkToFit="1"/>
    </xf>
    <xf numFmtId="176" fontId="17" fillId="3" borderId="40" xfId="0" applyNumberFormat="1" applyFont="1" applyFill="1" applyBorder="1" applyAlignment="1">
      <alignment horizontal="center" vertical="center" shrinkToFit="1"/>
    </xf>
    <xf numFmtId="0" fontId="18" fillId="0" borderId="24" xfId="0" applyFont="1" applyBorder="1" applyAlignment="1" applyProtection="1">
      <alignment vertical="center" wrapText="1" shrinkToFit="1"/>
      <protection locked="0"/>
    </xf>
    <xf numFmtId="0" fontId="18" fillId="0" borderId="7" xfId="0" applyFont="1" applyBorder="1" applyAlignment="1" applyProtection="1">
      <alignment vertical="center" wrapText="1" shrinkToFit="1"/>
      <protection locked="0"/>
    </xf>
    <xf numFmtId="0" fontId="18" fillId="0" borderId="23" xfId="0" applyFont="1" applyBorder="1" applyAlignment="1" applyProtection="1">
      <alignment vertical="center" wrapText="1" shrinkToFit="1"/>
      <protection locked="0"/>
    </xf>
    <xf numFmtId="179" fontId="15" fillId="0" borderId="47" xfId="0" applyNumberFormat="1" applyFont="1" applyBorder="1" applyAlignment="1">
      <alignment horizontal="right" vertical="center" shrinkToFit="1"/>
    </xf>
    <xf numFmtId="0" fontId="15" fillId="0" borderId="16" xfId="0" applyFont="1" applyBorder="1" applyAlignment="1">
      <alignment vertical="center" shrinkToFit="1"/>
    </xf>
    <xf numFmtId="0" fontId="17" fillId="0" borderId="0" xfId="0" applyFont="1" applyAlignment="1">
      <alignment horizontal="right" vertical="center"/>
    </xf>
    <xf numFmtId="0" fontId="15" fillId="0" borderId="0" xfId="0" applyFont="1" applyAlignment="1" applyProtection="1">
      <alignment horizontal="right" vertical="center" shrinkToFit="1"/>
      <protection locked="0"/>
    </xf>
    <xf numFmtId="0" fontId="15" fillId="0" borderId="25" xfId="0" applyFont="1" applyBorder="1" applyAlignment="1">
      <alignment vertical="center" shrinkToFit="1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7" fillId="0" borderId="7" xfId="0" applyFont="1" applyBorder="1">
      <alignment vertical="center"/>
    </xf>
    <xf numFmtId="0" fontId="15" fillId="6" borderId="24" xfId="0" applyFont="1" applyFill="1" applyBorder="1" applyAlignment="1">
      <alignment vertical="center" shrinkToFit="1"/>
    </xf>
    <xf numFmtId="0" fontId="15" fillId="6" borderId="25" xfId="0" applyFont="1" applyFill="1" applyBorder="1" applyAlignment="1">
      <alignment vertical="center" shrinkToFit="1"/>
    </xf>
    <xf numFmtId="177" fontId="19" fillId="3" borderId="33" xfId="0" applyNumberFormat="1" applyFont="1" applyFill="1" applyBorder="1" applyAlignment="1">
      <alignment horizontal="center" vertical="center" wrapText="1" shrinkToFit="1"/>
    </xf>
    <xf numFmtId="176" fontId="17" fillId="3" borderId="38" xfId="0" applyNumberFormat="1" applyFont="1" applyFill="1" applyBorder="1" applyAlignment="1">
      <alignment horizontal="center" vertical="center" shrinkToFit="1"/>
    </xf>
    <xf numFmtId="178" fontId="15" fillId="0" borderId="20" xfId="0" applyNumberFormat="1" applyFont="1" applyBorder="1" applyAlignment="1" applyProtection="1">
      <alignment horizontal="center" vertical="center" shrinkToFit="1"/>
      <protection locked="0"/>
    </xf>
    <xf numFmtId="0" fontId="17" fillId="3" borderId="12" xfId="0" applyFont="1" applyFill="1" applyBorder="1" applyAlignment="1">
      <alignment horizontal="center" vertical="center" textRotation="255"/>
    </xf>
    <xf numFmtId="0" fontId="17" fillId="3" borderId="28" xfId="0" applyFont="1" applyFill="1" applyBorder="1" applyAlignment="1">
      <alignment horizontal="center" vertical="center" textRotation="255"/>
    </xf>
    <xf numFmtId="0" fontId="17" fillId="3" borderId="13" xfId="0" applyFont="1" applyFill="1" applyBorder="1" applyAlignment="1">
      <alignment horizontal="center" vertical="center" textRotation="255"/>
    </xf>
    <xf numFmtId="0" fontId="17" fillId="3" borderId="23" xfId="0" applyFont="1" applyFill="1" applyBorder="1" applyAlignment="1">
      <alignment horizontal="center" vertical="center" textRotation="255"/>
    </xf>
    <xf numFmtId="0" fontId="17" fillId="3" borderId="49" xfId="0" applyFont="1" applyFill="1" applyBorder="1" applyAlignment="1">
      <alignment horizontal="center" vertical="center" shrinkToFit="1"/>
    </xf>
    <xf numFmtId="0" fontId="17" fillId="3" borderId="54" xfId="0" applyFont="1" applyFill="1" applyBorder="1" applyAlignment="1">
      <alignment horizontal="center" vertical="center" shrinkToFit="1"/>
    </xf>
    <xf numFmtId="0" fontId="17" fillId="3" borderId="14" xfId="0" applyFont="1" applyFill="1" applyBorder="1" applyAlignment="1">
      <alignment horizontal="center" vertical="center" shrinkToFit="1"/>
    </xf>
    <xf numFmtId="0" fontId="17" fillId="3" borderId="8" xfId="0" applyFont="1" applyFill="1" applyBorder="1" applyAlignment="1">
      <alignment horizontal="center" vertical="center" shrinkToFit="1"/>
    </xf>
    <xf numFmtId="0" fontId="17" fillId="3" borderId="9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0" xfId="0" applyFont="1" applyFill="1" applyAlignment="1">
      <alignment horizontal="center" vertical="center" shrinkToFit="1"/>
    </xf>
    <xf numFmtId="38" fontId="14" fillId="0" borderId="42" xfId="1" applyFont="1" applyFill="1" applyBorder="1" applyAlignment="1" applyProtection="1">
      <alignment vertical="center" shrinkToFit="1"/>
      <protection locked="0"/>
    </xf>
    <xf numFmtId="38" fontId="14" fillId="0" borderId="9" xfId="1" applyFont="1" applyFill="1" applyBorder="1" applyAlignment="1" applyProtection="1">
      <alignment vertical="center" shrinkToFit="1"/>
      <protection locked="0"/>
    </xf>
    <xf numFmtId="38" fontId="14" fillId="0" borderId="46" xfId="1" applyFont="1" applyFill="1" applyBorder="1" applyAlignment="1" applyProtection="1">
      <alignment vertical="center" shrinkToFit="1"/>
      <protection locked="0"/>
    </xf>
    <xf numFmtId="38" fontId="14" fillId="0" borderId="3" xfId="1" applyFont="1" applyFill="1" applyBorder="1" applyAlignment="1" applyProtection="1">
      <alignment vertical="center" shrinkToFit="1"/>
      <protection locked="0"/>
    </xf>
    <xf numFmtId="177" fontId="17" fillId="3" borderId="35" xfId="0" applyNumberFormat="1" applyFont="1" applyFill="1" applyBorder="1" applyAlignment="1">
      <alignment horizontal="center" vertical="center" wrapText="1" shrinkToFit="1"/>
    </xf>
    <xf numFmtId="177" fontId="17" fillId="3" borderId="33" xfId="0" applyNumberFormat="1" applyFont="1" applyFill="1" applyBorder="1" applyAlignment="1">
      <alignment horizontal="center" vertical="center" wrapText="1" shrinkToFit="1"/>
    </xf>
    <xf numFmtId="177" fontId="17" fillId="3" borderId="39" xfId="0" applyNumberFormat="1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6" fillId="2" borderId="17" xfId="0" applyFont="1" applyFill="1" applyBorder="1" applyAlignment="1">
      <alignment horizontal="left" vertical="top" wrapText="1"/>
    </xf>
    <xf numFmtId="0" fontId="26" fillId="2" borderId="5" xfId="0" applyFont="1" applyFill="1" applyBorder="1" applyAlignment="1">
      <alignment horizontal="left" vertical="top" wrapText="1"/>
    </xf>
    <xf numFmtId="0" fontId="26" fillId="2" borderId="18" xfId="0" applyFont="1" applyFill="1" applyBorder="1" applyAlignment="1">
      <alignment horizontal="left" vertical="top" wrapText="1"/>
    </xf>
    <xf numFmtId="0" fontId="26" fillId="2" borderId="19" xfId="0" applyFont="1" applyFill="1" applyBorder="1" applyAlignment="1">
      <alignment horizontal="left" vertical="top" wrapText="1"/>
    </xf>
    <xf numFmtId="0" fontId="26" fillId="2" borderId="3" xfId="0" applyFont="1" applyFill="1" applyBorder="1" applyAlignment="1">
      <alignment horizontal="left" vertical="top" wrapText="1"/>
    </xf>
    <xf numFmtId="0" fontId="26" fillId="2" borderId="20" xfId="0" applyFont="1" applyFill="1" applyBorder="1" applyAlignment="1">
      <alignment horizontal="left" vertical="top" wrapText="1"/>
    </xf>
    <xf numFmtId="177" fontId="17" fillId="3" borderId="31" xfId="0" applyNumberFormat="1" applyFont="1" applyFill="1" applyBorder="1" applyAlignment="1">
      <alignment horizontal="center" vertical="center" wrapText="1" shrinkToFit="1"/>
    </xf>
    <xf numFmtId="0" fontId="17" fillId="3" borderId="33" xfId="0" applyFont="1" applyFill="1" applyBorder="1" applyAlignment="1">
      <alignment horizontal="center" vertical="center" wrapText="1" shrinkToFit="1"/>
    </xf>
    <xf numFmtId="176" fontId="17" fillId="3" borderId="32" xfId="0" applyNumberFormat="1" applyFont="1" applyFill="1" applyBorder="1" applyAlignment="1">
      <alignment horizontal="center" vertical="center" shrinkToFi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32" xfId="0" applyFont="1" applyFill="1" applyBorder="1" applyAlignment="1">
      <alignment horizontal="center" vertical="center" wrapText="1"/>
    </xf>
    <xf numFmtId="0" fontId="23" fillId="3" borderId="40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23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1" fillId="2" borderId="5" xfId="0" applyFont="1" applyFill="1" applyBorder="1" applyAlignment="1">
      <alignment vertical="center" shrinkToFit="1"/>
    </xf>
    <xf numFmtId="0" fontId="11" fillId="2" borderId="18" xfId="0" applyFont="1" applyFill="1" applyBorder="1" applyAlignment="1">
      <alignment vertical="center" shrinkToFit="1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0" xfId="0" applyFo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5" fillId="2" borderId="19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0" fontId="25" fillId="2" borderId="20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vertical="center" shrinkToFit="1"/>
    </xf>
    <xf numFmtId="0" fontId="11" fillId="4" borderId="5" xfId="0" applyFont="1" applyFill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3" fillId="3" borderId="24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textRotation="255" wrapText="1"/>
    </xf>
    <xf numFmtId="0" fontId="18" fillId="3" borderId="21" xfId="0" applyFont="1" applyFill="1" applyBorder="1" applyAlignment="1">
      <alignment horizontal="center" vertical="center" textRotation="255" wrapText="1"/>
    </xf>
    <xf numFmtId="0" fontId="18" fillId="3" borderId="12" xfId="0" applyFont="1" applyFill="1" applyBorder="1" applyAlignment="1">
      <alignment horizontal="center" vertical="center" textRotation="255" wrapText="1"/>
    </xf>
    <xf numFmtId="0" fontId="18" fillId="3" borderId="28" xfId="0" applyFont="1" applyFill="1" applyBorder="1" applyAlignment="1">
      <alignment horizontal="center" vertical="center" textRotation="255" wrapText="1"/>
    </xf>
    <xf numFmtId="0" fontId="18" fillId="3" borderId="13" xfId="0" applyFont="1" applyFill="1" applyBorder="1" applyAlignment="1">
      <alignment horizontal="center" vertical="center" textRotation="255" wrapText="1"/>
    </xf>
    <xf numFmtId="0" fontId="18" fillId="3" borderId="23" xfId="0" applyFont="1" applyFill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11">
    <dxf>
      <font>
        <color theme="0"/>
      </font>
    </dxf>
    <dxf>
      <font>
        <color theme="0" tint="-0.1499679555650502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theme="0" tint="-0.14996795556505021"/>
      </font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49"/>
  <sheetViews>
    <sheetView tabSelected="1" view="pageBreakPreview" zoomScaleNormal="100" zoomScaleSheetLayoutView="100" workbookViewId="0">
      <selection sqref="A1:AL2"/>
    </sheetView>
  </sheetViews>
  <sheetFormatPr defaultColWidth="3" defaultRowHeight="14.4" x14ac:dyDescent="0.2"/>
  <cols>
    <col min="1" max="14" width="3" style="2"/>
    <col min="15" max="15" width="3.44140625" style="2" hidden="1" customWidth="1"/>
    <col min="16" max="32" width="3" style="2"/>
    <col min="33" max="33" width="3" style="2" customWidth="1"/>
    <col min="34" max="34" width="3" style="2" hidden="1" customWidth="1"/>
    <col min="35" max="39" width="3" style="2"/>
    <col min="40" max="40" width="3" style="3"/>
    <col min="41" max="58" width="3" style="4"/>
    <col min="59" max="59" width="3" style="4" customWidth="1"/>
    <col min="60" max="61" width="3" style="4"/>
    <col min="62" max="16384" width="3" style="2"/>
  </cols>
  <sheetData>
    <row r="1" spans="1:65" s="1" customFormat="1" ht="19.5" customHeight="1" x14ac:dyDescent="0.2">
      <c r="A1" s="244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7"/>
      <c r="AN1" s="8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7"/>
      <c r="BK1" s="7"/>
      <c r="BL1" s="7"/>
      <c r="BM1" s="7"/>
    </row>
    <row r="2" spans="1:65" s="1" customFormat="1" ht="19.5" customHeight="1" x14ac:dyDescent="0.2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7"/>
      <c r="AN2" s="8"/>
      <c r="AO2" s="20" t="s">
        <v>1</v>
      </c>
      <c r="AP2" s="21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9"/>
      <c r="BJ2" s="7"/>
      <c r="BK2" s="7"/>
      <c r="BL2" s="7"/>
      <c r="BM2" s="7"/>
    </row>
    <row r="3" spans="1:65" s="1" customFormat="1" ht="19.5" customHeight="1" x14ac:dyDescent="0.2">
      <c r="A3" s="230">
        <v>2026</v>
      </c>
      <c r="B3" s="230"/>
      <c r="C3" s="230"/>
      <c r="D3" s="50" t="s">
        <v>2</v>
      </c>
      <c r="E3" s="230"/>
      <c r="F3" s="230"/>
      <c r="G3" s="50" t="s">
        <v>3</v>
      </c>
      <c r="H3" s="50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31" t="s">
        <v>4</v>
      </c>
      <c r="Y3" s="231"/>
      <c r="Z3" s="231"/>
      <c r="AA3" s="231"/>
      <c r="AB3" s="231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7"/>
      <c r="AN3" s="8"/>
      <c r="AO3" s="232" t="s">
        <v>5</v>
      </c>
      <c r="AP3" s="237" t="s">
        <v>52</v>
      </c>
      <c r="AQ3" s="238"/>
      <c r="AR3" s="238"/>
      <c r="AS3" s="238"/>
      <c r="AT3" s="238"/>
      <c r="AU3" s="238"/>
      <c r="AV3" s="238"/>
      <c r="AW3" s="228" t="s">
        <v>51</v>
      </c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9"/>
      <c r="BI3" s="7"/>
      <c r="BJ3" s="7"/>
      <c r="BK3" s="7"/>
      <c r="BL3" s="7"/>
      <c r="BM3" s="7"/>
    </row>
    <row r="4" spans="1:65" s="1" customFormat="1" ht="19.5" customHeight="1" thickBot="1" x14ac:dyDescent="0.25">
      <c r="A4" s="230"/>
      <c r="B4" s="230"/>
      <c r="C4" s="230"/>
      <c r="D4" s="50"/>
      <c r="E4" s="230"/>
      <c r="F4" s="230"/>
      <c r="G4" s="50"/>
      <c r="H4" s="50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31"/>
      <c r="Y4" s="231"/>
      <c r="Z4" s="231"/>
      <c r="AA4" s="231"/>
      <c r="AB4" s="231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7"/>
      <c r="AN4" s="8"/>
      <c r="AO4" s="233"/>
      <c r="AP4" s="234" t="s">
        <v>50</v>
      </c>
      <c r="AQ4" s="235"/>
      <c r="AR4" s="235"/>
      <c r="AS4" s="235"/>
      <c r="AT4" s="235"/>
      <c r="AU4" s="235"/>
      <c r="AV4" s="235"/>
      <c r="AW4" s="235"/>
      <c r="AX4" s="235"/>
      <c r="AY4" s="235"/>
      <c r="AZ4" s="235"/>
      <c r="BA4" s="235"/>
      <c r="BB4" s="235"/>
      <c r="BC4" s="235"/>
      <c r="BD4" s="235"/>
      <c r="BE4" s="235"/>
      <c r="BF4" s="235"/>
      <c r="BG4" s="235"/>
      <c r="BH4" s="236"/>
      <c r="BI4" s="7"/>
      <c r="BJ4" s="7"/>
      <c r="BK4" s="7"/>
      <c r="BL4" s="7"/>
      <c r="BM4" s="7"/>
    </row>
    <row r="5" spans="1:65" ht="19.5" customHeight="1" x14ac:dyDescent="0.2">
      <c r="A5" s="206" t="s">
        <v>6</v>
      </c>
      <c r="B5" s="208" t="s">
        <v>7</v>
      </c>
      <c r="C5" s="210" t="s">
        <v>8</v>
      </c>
      <c r="D5" s="211"/>
      <c r="E5" s="211"/>
      <c r="F5" s="211"/>
      <c r="G5" s="212"/>
      <c r="H5" s="216" t="s">
        <v>9</v>
      </c>
      <c r="I5" s="217"/>
      <c r="J5" s="217"/>
      <c r="K5" s="217"/>
      <c r="L5" s="218"/>
      <c r="M5" s="219" t="s">
        <v>10</v>
      </c>
      <c r="N5" s="220"/>
      <c r="O5" s="219" t="s">
        <v>11</v>
      </c>
      <c r="P5" s="219" t="s">
        <v>12</v>
      </c>
      <c r="Q5" s="223"/>
      <c r="R5" s="219" t="s">
        <v>53</v>
      </c>
      <c r="S5" s="223"/>
      <c r="T5" s="206" t="s">
        <v>6</v>
      </c>
      <c r="U5" s="208" t="s">
        <v>7</v>
      </c>
      <c r="V5" s="210" t="s">
        <v>8</v>
      </c>
      <c r="W5" s="211"/>
      <c r="X5" s="211"/>
      <c r="Y5" s="211"/>
      <c r="Z5" s="212"/>
      <c r="AA5" s="216" t="s">
        <v>9</v>
      </c>
      <c r="AB5" s="217"/>
      <c r="AC5" s="217"/>
      <c r="AD5" s="217"/>
      <c r="AE5" s="218"/>
      <c r="AF5" s="219" t="s">
        <v>10</v>
      </c>
      <c r="AG5" s="220"/>
      <c r="AH5" s="219" t="s">
        <v>11</v>
      </c>
      <c r="AI5" s="219" t="s">
        <v>12</v>
      </c>
      <c r="AJ5" s="223"/>
      <c r="AK5" s="219" t="s">
        <v>53</v>
      </c>
      <c r="AL5" s="223"/>
      <c r="AM5" s="10"/>
      <c r="AN5" s="11"/>
      <c r="AO5" s="194" t="s">
        <v>13</v>
      </c>
      <c r="AP5" s="124" t="s">
        <v>56</v>
      </c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6"/>
      <c r="BI5" s="10"/>
      <c r="BJ5" s="10"/>
      <c r="BK5" s="10"/>
      <c r="BL5" s="10"/>
      <c r="BM5" s="10"/>
    </row>
    <row r="6" spans="1:65" ht="19.5" customHeight="1" thickBot="1" x14ac:dyDescent="0.25">
      <c r="A6" s="207"/>
      <c r="B6" s="209"/>
      <c r="C6" s="213"/>
      <c r="D6" s="214"/>
      <c r="E6" s="214"/>
      <c r="F6" s="214"/>
      <c r="G6" s="215"/>
      <c r="H6" s="241" t="s">
        <v>14</v>
      </c>
      <c r="I6" s="242"/>
      <c r="J6" s="41"/>
      <c r="K6" s="242" t="s">
        <v>15</v>
      </c>
      <c r="L6" s="243"/>
      <c r="M6" s="221"/>
      <c r="N6" s="222"/>
      <c r="O6" s="221"/>
      <c r="P6" s="221"/>
      <c r="Q6" s="224"/>
      <c r="R6" s="221"/>
      <c r="S6" s="224"/>
      <c r="T6" s="207"/>
      <c r="U6" s="209"/>
      <c r="V6" s="213"/>
      <c r="W6" s="214"/>
      <c r="X6" s="214"/>
      <c r="Y6" s="214"/>
      <c r="Z6" s="215"/>
      <c r="AA6" s="241" t="s">
        <v>14</v>
      </c>
      <c r="AB6" s="242"/>
      <c r="AC6" s="41"/>
      <c r="AD6" s="242" t="s">
        <v>15</v>
      </c>
      <c r="AE6" s="243"/>
      <c r="AF6" s="221"/>
      <c r="AG6" s="222"/>
      <c r="AH6" s="221"/>
      <c r="AI6" s="221"/>
      <c r="AJ6" s="224"/>
      <c r="AK6" s="221"/>
      <c r="AL6" s="224"/>
      <c r="AM6" s="10"/>
      <c r="AN6" s="11"/>
      <c r="AO6" s="196"/>
      <c r="AP6" s="130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2"/>
      <c r="BI6" s="10"/>
      <c r="BJ6" s="10"/>
      <c r="BK6" s="10"/>
      <c r="BL6" s="10"/>
      <c r="BM6" s="10"/>
    </row>
    <row r="7" spans="1:65" ht="19.5" customHeight="1" x14ac:dyDescent="0.2">
      <c r="A7" s="146">
        <f>DATE(A3,E3,1)</f>
        <v>45992</v>
      </c>
      <c r="B7" s="148">
        <f>A7</f>
        <v>45992</v>
      </c>
      <c r="C7" s="149"/>
      <c r="D7" s="150"/>
      <c r="E7" s="150"/>
      <c r="F7" s="150"/>
      <c r="G7" s="151"/>
      <c r="H7" s="154"/>
      <c r="I7" s="155"/>
      <c r="J7" s="36" t="s">
        <v>16</v>
      </c>
      <c r="K7" s="155"/>
      <c r="L7" s="156"/>
      <c r="M7" s="152">
        <f>((K7-H7)+(K8-H8))*24</f>
        <v>0</v>
      </c>
      <c r="N7" s="153"/>
      <c r="O7" s="101" t="str">
        <f>IF(M7&gt;8,M7-8,"")</f>
        <v/>
      </c>
      <c r="P7" s="164"/>
      <c r="Q7" s="49"/>
      <c r="R7" s="84"/>
      <c r="S7" s="85"/>
      <c r="T7" s="203">
        <f>A45+1</f>
        <v>46012</v>
      </c>
      <c r="U7" s="205">
        <f>T7</f>
        <v>46012</v>
      </c>
      <c r="V7" s="149"/>
      <c r="W7" s="150"/>
      <c r="X7" s="150"/>
      <c r="Y7" s="150"/>
      <c r="Z7" s="151"/>
      <c r="AA7" s="154"/>
      <c r="AB7" s="155"/>
      <c r="AC7" s="36" t="s">
        <v>16</v>
      </c>
      <c r="AD7" s="155"/>
      <c r="AE7" s="156"/>
      <c r="AF7" s="97">
        <f>((AD7-AA7)+(AD8-AA8))*24</f>
        <v>0</v>
      </c>
      <c r="AG7" s="98"/>
      <c r="AH7" s="101" t="str">
        <f>IF(AF7&gt;8,AF7-8,"")</f>
        <v/>
      </c>
      <c r="AI7" s="164"/>
      <c r="AJ7" s="49"/>
      <c r="AK7" s="84"/>
      <c r="AL7" s="85"/>
      <c r="AM7" s="10"/>
      <c r="AN7" s="11"/>
      <c r="AO7" s="194" t="s">
        <v>17</v>
      </c>
      <c r="AP7" s="197" t="s">
        <v>57</v>
      </c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9"/>
      <c r="BI7" s="10"/>
      <c r="BJ7" s="10"/>
      <c r="BK7" s="10"/>
      <c r="BL7" s="10"/>
      <c r="BM7" s="10"/>
    </row>
    <row r="8" spans="1:65" ht="19.5" customHeight="1" x14ac:dyDescent="0.2">
      <c r="A8" s="173"/>
      <c r="B8" s="148"/>
      <c r="C8" s="140"/>
      <c r="D8" s="141"/>
      <c r="E8" s="141"/>
      <c r="F8" s="141"/>
      <c r="G8" s="142"/>
      <c r="H8" s="143"/>
      <c r="I8" s="144"/>
      <c r="J8" s="37" t="s">
        <v>18</v>
      </c>
      <c r="K8" s="144"/>
      <c r="L8" s="175"/>
      <c r="M8" s="116"/>
      <c r="N8" s="117"/>
      <c r="O8" s="118"/>
      <c r="P8" s="44"/>
      <c r="Q8" s="45"/>
      <c r="R8" s="122"/>
      <c r="S8" s="123"/>
      <c r="T8" s="204"/>
      <c r="U8" s="148"/>
      <c r="V8" s="140"/>
      <c r="W8" s="141"/>
      <c r="X8" s="141"/>
      <c r="Y8" s="141"/>
      <c r="Z8" s="142"/>
      <c r="AA8" s="143"/>
      <c r="AB8" s="144"/>
      <c r="AC8" s="37" t="s">
        <v>18</v>
      </c>
      <c r="AD8" s="144"/>
      <c r="AE8" s="175"/>
      <c r="AF8" s="116"/>
      <c r="AG8" s="117"/>
      <c r="AH8" s="118"/>
      <c r="AI8" s="44"/>
      <c r="AJ8" s="45"/>
      <c r="AK8" s="122"/>
      <c r="AL8" s="123"/>
      <c r="AM8" s="10"/>
      <c r="AN8" s="11"/>
      <c r="AO8" s="196"/>
      <c r="AP8" s="200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2"/>
      <c r="BI8" s="10"/>
      <c r="BJ8" s="10"/>
      <c r="BK8" s="10"/>
      <c r="BL8" s="10"/>
      <c r="BM8" s="10"/>
    </row>
    <row r="9" spans="1:65" ht="19.5" customHeight="1" x14ac:dyDescent="0.2">
      <c r="A9" s="145">
        <f>A7+1</f>
        <v>45993</v>
      </c>
      <c r="B9" s="147">
        <f>A9</f>
        <v>45993</v>
      </c>
      <c r="C9" s="137"/>
      <c r="D9" s="138"/>
      <c r="E9" s="138"/>
      <c r="F9" s="138"/>
      <c r="G9" s="139"/>
      <c r="H9" s="46"/>
      <c r="I9" s="47"/>
      <c r="J9" s="38" t="s">
        <v>18</v>
      </c>
      <c r="K9" s="47"/>
      <c r="L9" s="96"/>
      <c r="M9" s="97">
        <f>((K9-H9)+(K10-H10))*24</f>
        <v>0</v>
      </c>
      <c r="N9" s="98"/>
      <c r="O9" s="118" t="str">
        <f>IF(M9&gt;8,M9-8,"")</f>
        <v/>
      </c>
      <c r="P9" s="42"/>
      <c r="Q9" s="43"/>
      <c r="R9" s="82"/>
      <c r="S9" s="83"/>
      <c r="T9" s="191">
        <f>T7+1</f>
        <v>46013</v>
      </c>
      <c r="U9" s="147">
        <f t="shared" ref="U9:U21" si="0">T9</f>
        <v>46013</v>
      </c>
      <c r="V9" s="137"/>
      <c r="W9" s="138"/>
      <c r="X9" s="138"/>
      <c r="Y9" s="138"/>
      <c r="Z9" s="139"/>
      <c r="AA9" s="46"/>
      <c r="AB9" s="47"/>
      <c r="AC9" s="38" t="s">
        <v>19</v>
      </c>
      <c r="AD9" s="47"/>
      <c r="AE9" s="96"/>
      <c r="AF9" s="97">
        <f>((AD9-AA9)+(AD10-AA10))*24</f>
        <v>0</v>
      </c>
      <c r="AG9" s="98"/>
      <c r="AH9" s="101" t="str">
        <f>IF(AF9&gt;8,AF9-8,"")</f>
        <v/>
      </c>
      <c r="AI9" s="42"/>
      <c r="AJ9" s="43"/>
      <c r="AK9" s="82"/>
      <c r="AL9" s="83"/>
      <c r="AM9" s="10"/>
      <c r="AN9" s="11"/>
      <c r="AO9" s="194" t="s">
        <v>20</v>
      </c>
      <c r="AP9" s="124" t="s">
        <v>58</v>
      </c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6"/>
      <c r="BI9" s="10"/>
      <c r="BJ9" s="10"/>
      <c r="BK9" s="10"/>
      <c r="BL9" s="10"/>
      <c r="BM9" s="10"/>
    </row>
    <row r="10" spans="1:65" ht="19.5" customHeight="1" x14ac:dyDescent="0.2">
      <c r="A10" s="173"/>
      <c r="B10" s="174"/>
      <c r="C10" s="140"/>
      <c r="D10" s="141"/>
      <c r="E10" s="141"/>
      <c r="F10" s="141"/>
      <c r="G10" s="142"/>
      <c r="H10" s="143"/>
      <c r="I10" s="144"/>
      <c r="J10" s="37" t="s">
        <v>19</v>
      </c>
      <c r="K10" s="144"/>
      <c r="L10" s="175"/>
      <c r="M10" s="116"/>
      <c r="N10" s="117"/>
      <c r="O10" s="118"/>
      <c r="P10" s="44"/>
      <c r="Q10" s="45"/>
      <c r="R10" s="122"/>
      <c r="S10" s="123"/>
      <c r="T10" s="192"/>
      <c r="U10" s="174"/>
      <c r="V10" s="140"/>
      <c r="W10" s="141"/>
      <c r="X10" s="141"/>
      <c r="Y10" s="141"/>
      <c r="Z10" s="142"/>
      <c r="AA10" s="143"/>
      <c r="AB10" s="144"/>
      <c r="AC10" s="37" t="s">
        <v>21</v>
      </c>
      <c r="AD10" s="144"/>
      <c r="AE10" s="175"/>
      <c r="AF10" s="116"/>
      <c r="AG10" s="117"/>
      <c r="AH10" s="118"/>
      <c r="AI10" s="44"/>
      <c r="AJ10" s="45"/>
      <c r="AK10" s="122"/>
      <c r="AL10" s="123"/>
      <c r="AM10" s="10"/>
      <c r="AN10" s="11"/>
      <c r="AO10" s="195"/>
      <c r="AP10" s="127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9"/>
      <c r="BI10" s="10"/>
      <c r="BJ10" s="10"/>
      <c r="BK10" s="10"/>
      <c r="BL10" s="10"/>
      <c r="BM10" s="10"/>
    </row>
    <row r="11" spans="1:65" ht="19.5" customHeight="1" x14ac:dyDescent="0.2">
      <c r="A11" s="145">
        <f>A9+1</f>
        <v>45994</v>
      </c>
      <c r="B11" s="148">
        <f t="shared" ref="B11:B35" si="1">A11</f>
        <v>45994</v>
      </c>
      <c r="C11" s="137"/>
      <c r="D11" s="138"/>
      <c r="E11" s="138"/>
      <c r="F11" s="138"/>
      <c r="G11" s="139"/>
      <c r="H11" s="46"/>
      <c r="I11" s="47"/>
      <c r="J11" s="38" t="s">
        <v>19</v>
      </c>
      <c r="K11" s="47"/>
      <c r="L11" s="96"/>
      <c r="M11" s="97">
        <f>((K11-H11)+(K12-H12))*24</f>
        <v>0</v>
      </c>
      <c r="N11" s="98"/>
      <c r="O11" s="118" t="str">
        <f>IF(M11&gt;8,M11-8,"")</f>
        <v/>
      </c>
      <c r="P11" s="42"/>
      <c r="Q11" s="43"/>
      <c r="R11" s="82"/>
      <c r="S11" s="83"/>
      <c r="T11" s="191">
        <f>T9+1</f>
        <v>46014</v>
      </c>
      <c r="U11" s="147">
        <f t="shared" si="0"/>
        <v>46014</v>
      </c>
      <c r="V11" s="137"/>
      <c r="W11" s="138"/>
      <c r="X11" s="138"/>
      <c r="Y11" s="138"/>
      <c r="Z11" s="139"/>
      <c r="AA11" s="46"/>
      <c r="AB11" s="47"/>
      <c r="AC11" s="38" t="s">
        <v>21</v>
      </c>
      <c r="AD11" s="47"/>
      <c r="AE11" s="96"/>
      <c r="AF11" s="97">
        <f>((AD11-AA11)+(AD12-AA12))*24</f>
        <v>0</v>
      </c>
      <c r="AG11" s="98"/>
      <c r="AH11" s="101" t="str">
        <f>IF(AF11&gt;8,AF11-8,"")</f>
        <v/>
      </c>
      <c r="AI11" s="42"/>
      <c r="AJ11" s="43"/>
      <c r="AK11" s="82"/>
      <c r="AL11" s="83"/>
      <c r="AM11" s="10"/>
      <c r="AN11" s="11"/>
      <c r="AO11" s="196"/>
      <c r="AP11" s="130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2"/>
      <c r="BI11" s="10"/>
      <c r="BJ11" s="10"/>
      <c r="BK11" s="10"/>
      <c r="BL11" s="10"/>
      <c r="BM11" s="10"/>
    </row>
    <row r="12" spans="1:65" ht="19.5" customHeight="1" x14ac:dyDescent="0.2">
      <c r="A12" s="173"/>
      <c r="B12" s="174"/>
      <c r="C12" s="140"/>
      <c r="D12" s="141"/>
      <c r="E12" s="141"/>
      <c r="F12" s="141"/>
      <c r="G12" s="142"/>
      <c r="H12" s="143"/>
      <c r="I12" s="144"/>
      <c r="J12" s="37" t="s">
        <v>19</v>
      </c>
      <c r="K12" s="144"/>
      <c r="L12" s="175"/>
      <c r="M12" s="116"/>
      <c r="N12" s="117"/>
      <c r="O12" s="118"/>
      <c r="P12" s="44"/>
      <c r="Q12" s="45"/>
      <c r="R12" s="122"/>
      <c r="S12" s="123"/>
      <c r="T12" s="192"/>
      <c r="U12" s="174"/>
      <c r="V12" s="140"/>
      <c r="W12" s="141"/>
      <c r="X12" s="141"/>
      <c r="Y12" s="141"/>
      <c r="Z12" s="142"/>
      <c r="AA12" s="143"/>
      <c r="AB12" s="144"/>
      <c r="AC12" s="37" t="s">
        <v>19</v>
      </c>
      <c r="AD12" s="144"/>
      <c r="AE12" s="175"/>
      <c r="AF12" s="116"/>
      <c r="AG12" s="117"/>
      <c r="AH12" s="118"/>
      <c r="AI12" s="44"/>
      <c r="AJ12" s="45"/>
      <c r="AK12" s="122"/>
      <c r="AL12" s="123"/>
      <c r="AM12" s="10"/>
      <c r="AN12" s="11"/>
      <c r="AO12" s="35" t="s">
        <v>22</v>
      </c>
      <c r="AP12" s="124" t="s">
        <v>23</v>
      </c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6"/>
      <c r="BI12" s="10"/>
      <c r="BJ12" s="10"/>
      <c r="BK12" s="10"/>
      <c r="BL12" s="10"/>
      <c r="BM12" s="10"/>
    </row>
    <row r="13" spans="1:65" ht="19.5" customHeight="1" x14ac:dyDescent="0.2">
      <c r="A13" s="145">
        <f>A11+1</f>
        <v>45995</v>
      </c>
      <c r="B13" s="148">
        <f t="shared" si="1"/>
        <v>45995</v>
      </c>
      <c r="C13" s="137"/>
      <c r="D13" s="138"/>
      <c r="E13" s="138"/>
      <c r="F13" s="138"/>
      <c r="G13" s="139"/>
      <c r="H13" s="46"/>
      <c r="I13" s="47"/>
      <c r="J13" s="38" t="s">
        <v>19</v>
      </c>
      <c r="K13" s="47"/>
      <c r="L13" s="96"/>
      <c r="M13" s="97">
        <f>((K13-H13)+(K14-H14))*24</f>
        <v>0</v>
      </c>
      <c r="N13" s="98"/>
      <c r="O13" s="118" t="str">
        <f>IF(M13&gt;8,M13-8,"")</f>
        <v/>
      </c>
      <c r="P13" s="42"/>
      <c r="Q13" s="43"/>
      <c r="R13" s="82"/>
      <c r="S13" s="83"/>
      <c r="T13" s="191">
        <f>T11+1</f>
        <v>46015</v>
      </c>
      <c r="U13" s="147">
        <f t="shared" si="0"/>
        <v>46015</v>
      </c>
      <c r="V13" s="137"/>
      <c r="W13" s="138"/>
      <c r="X13" s="138"/>
      <c r="Y13" s="138"/>
      <c r="Z13" s="139"/>
      <c r="AA13" s="46"/>
      <c r="AB13" s="47"/>
      <c r="AC13" s="38" t="s">
        <v>21</v>
      </c>
      <c r="AD13" s="47"/>
      <c r="AE13" s="96"/>
      <c r="AF13" s="97">
        <f>((AD13-AA13)+(AD14-AA14))*24</f>
        <v>0</v>
      </c>
      <c r="AG13" s="98"/>
      <c r="AH13" s="101" t="str">
        <f>IF(AF13&gt;8,AF13-8,"")</f>
        <v/>
      </c>
      <c r="AI13" s="42"/>
      <c r="AJ13" s="43"/>
      <c r="AK13" s="82"/>
      <c r="AL13" s="83"/>
      <c r="AM13" s="10"/>
      <c r="AN13" s="11"/>
      <c r="AO13" s="35"/>
      <c r="AP13" s="130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2"/>
      <c r="BI13" s="10"/>
      <c r="BJ13" s="10"/>
      <c r="BK13" s="10"/>
      <c r="BL13" s="10"/>
      <c r="BM13" s="10"/>
    </row>
    <row r="14" spans="1:65" ht="19.5" customHeight="1" x14ac:dyDescent="0.2">
      <c r="A14" s="173"/>
      <c r="B14" s="174"/>
      <c r="C14" s="140"/>
      <c r="D14" s="141"/>
      <c r="E14" s="141"/>
      <c r="F14" s="141"/>
      <c r="G14" s="142"/>
      <c r="H14" s="143"/>
      <c r="I14" s="144"/>
      <c r="J14" s="37" t="s">
        <v>19</v>
      </c>
      <c r="K14" s="144"/>
      <c r="L14" s="175"/>
      <c r="M14" s="116"/>
      <c r="N14" s="117"/>
      <c r="O14" s="118"/>
      <c r="P14" s="44"/>
      <c r="Q14" s="45"/>
      <c r="R14" s="122"/>
      <c r="S14" s="123"/>
      <c r="T14" s="192"/>
      <c r="U14" s="174"/>
      <c r="V14" s="140"/>
      <c r="W14" s="141"/>
      <c r="X14" s="141"/>
      <c r="Y14" s="141"/>
      <c r="Z14" s="142"/>
      <c r="AA14" s="143"/>
      <c r="AB14" s="144"/>
      <c r="AC14" s="37" t="s">
        <v>19</v>
      </c>
      <c r="AD14" s="144"/>
      <c r="AE14" s="175"/>
      <c r="AF14" s="116"/>
      <c r="AG14" s="117"/>
      <c r="AH14" s="118"/>
      <c r="AI14" s="44"/>
      <c r="AJ14" s="45"/>
      <c r="AK14" s="122"/>
      <c r="AL14" s="123"/>
      <c r="AM14" s="10"/>
      <c r="AN14" s="11"/>
      <c r="AO14" s="194" t="s">
        <v>24</v>
      </c>
      <c r="AP14" s="124" t="s">
        <v>59</v>
      </c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6"/>
      <c r="BI14" s="10"/>
      <c r="BJ14" s="10"/>
      <c r="BK14" s="10"/>
      <c r="BL14" s="10"/>
      <c r="BM14" s="10"/>
    </row>
    <row r="15" spans="1:65" ht="19.5" customHeight="1" x14ac:dyDescent="0.2">
      <c r="A15" s="145">
        <f>A13+1</f>
        <v>45996</v>
      </c>
      <c r="B15" s="148">
        <f t="shared" si="1"/>
        <v>45996</v>
      </c>
      <c r="C15" s="137"/>
      <c r="D15" s="138"/>
      <c r="E15" s="138"/>
      <c r="F15" s="138"/>
      <c r="G15" s="139"/>
      <c r="H15" s="46"/>
      <c r="I15" s="47"/>
      <c r="J15" s="38" t="s">
        <v>19</v>
      </c>
      <c r="K15" s="47"/>
      <c r="L15" s="96"/>
      <c r="M15" s="97">
        <f>((K15-H15)+(K16-H16))*24</f>
        <v>0</v>
      </c>
      <c r="N15" s="98"/>
      <c r="O15" s="118" t="str">
        <f>IF(M15&gt;8,M15-8,"")</f>
        <v/>
      </c>
      <c r="P15" s="42"/>
      <c r="Q15" s="43"/>
      <c r="R15" s="82"/>
      <c r="S15" s="83"/>
      <c r="T15" s="191">
        <f>T13+1</f>
        <v>46016</v>
      </c>
      <c r="U15" s="147">
        <f t="shared" si="0"/>
        <v>46016</v>
      </c>
      <c r="V15" s="137"/>
      <c r="W15" s="138"/>
      <c r="X15" s="138"/>
      <c r="Y15" s="138"/>
      <c r="Z15" s="139"/>
      <c r="AA15" s="46"/>
      <c r="AB15" s="47"/>
      <c r="AC15" s="38" t="s">
        <v>19</v>
      </c>
      <c r="AD15" s="47"/>
      <c r="AE15" s="96"/>
      <c r="AF15" s="97">
        <f>((AD15-AA15)+(AD16-AA16))*24</f>
        <v>0</v>
      </c>
      <c r="AG15" s="98"/>
      <c r="AH15" s="101" t="str">
        <f>IF(AF15&gt;8,AF15-8,"")</f>
        <v/>
      </c>
      <c r="AI15" s="42"/>
      <c r="AJ15" s="43"/>
      <c r="AK15" s="82"/>
      <c r="AL15" s="83"/>
      <c r="AM15" s="10"/>
      <c r="AN15" s="11"/>
      <c r="AO15" s="195"/>
      <c r="AP15" s="127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9"/>
      <c r="BI15" s="12"/>
      <c r="BJ15" s="10"/>
      <c r="BK15" s="10"/>
      <c r="BL15" s="10"/>
      <c r="BM15" s="10"/>
    </row>
    <row r="16" spans="1:65" ht="19.5" customHeight="1" x14ac:dyDescent="0.2">
      <c r="A16" s="173"/>
      <c r="B16" s="174"/>
      <c r="C16" s="140"/>
      <c r="D16" s="141"/>
      <c r="E16" s="141"/>
      <c r="F16" s="141"/>
      <c r="G16" s="142"/>
      <c r="H16" s="143"/>
      <c r="I16" s="144"/>
      <c r="J16" s="37" t="s">
        <v>19</v>
      </c>
      <c r="K16" s="144"/>
      <c r="L16" s="175"/>
      <c r="M16" s="116"/>
      <c r="N16" s="117"/>
      <c r="O16" s="118"/>
      <c r="P16" s="44"/>
      <c r="Q16" s="45"/>
      <c r="R16" s="122"/>
      <c r="S16" s="123"/>
      <c r="T16" s="192"/>
      <c r="U16" s="174"/>
      <c r="V16" s="140"/>
      <c r="W16" s="141"/>
      <c r="X16" s="141"/>
      <c r="Y16" s="141"/>
      <c r="Z16" s="142"/>
      <c r="AA16" s="143"/>
      <c r="AB16" s="144"/>
      <c r="AC16" s="37" t="s">
        <v>19</v>
      </c>
      <c r="AD16" s="144"/>
      <c r="AE16" s="175"/>
      <c r="AF16" s="116"/>
      <c r="AG16" s="117"/>
      <c r="AH16" s="118"/>
      <c r="AI16" s="44"/>
      <c r="AJ16" s="45"/>
      <c r="AK16" s="122"/>
      <c r="AL16" s="123"/>
      <c r="AM16" s="10"/>
      <c r="AN16" s="11"/>
      <c r="AO16" s="196"/>
      <c r="AP16" s="130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2"/>
      <c r="BI16" s="12"/>
      <c r="BJ16" s="10"/>
      <c r="BK16" s="10"/>
      <c r="BL16" s="10"/>
      <c r="BM16" s="10"/>
    </row>
    <row r="17" spans="1:65" ht="19.5" customHeight="1" x14ac:dyDescent="0.2">
      <c r="A17" s="145">
        <f>A15+1</f>
        <v>45997</v>
      </c>
      <c r="B17" s="148">
        <f t="shared" si="1"/>
        <v>45997</v>
      </c>
      <c r="C17" s="137"/>
      <c r="D17" s="138"/>
      <c r="E17" s="138"/>
      <c r="F17" s="138"/>
      <c r="G17" s="139"/>
      <c r="H17" s="46"/>
      <c r="I17" s="47"/>
      <c r="J17" s="38" t="s">
        <v>19</v>
      </c>
      <c r="K17" s="47"/>
      <c r="L17" s="96"/>
      <c r="M17" s="97">
        <f>((K17-H17)+(K18-H18))*24</f>
        <v>0</v>
      </c>
      <c r="N17" s="98"/>
      <c r="O17" s="118" t="str">
        <f>IF(M17&gt;8,M17-8,"")</f>
        <v/>
      </c>
      <c r="P17" s="42"/>
      <c r="Q17" s="43"/>
      <c r="R17" s="82"/>
      <c r="S17" s="83"/>
      <c r="T17" s="191">
        <f>T15+1</f>
        <v>46017</v>
      </c>
      <c r="U17" s="147">
        <f>T17</f>
        <v>46017</v>
      </c>
      <c r="V17" s="137"/>
      <c r="W17" s="138"/>
      <c r="X17" s="138"/>
      <c r="Y17" s="138"/>
      <c r="Z17" s="139"/>
      <c r="AA17" s="46"/>
      <c r="AB17" s="47"/>
      <c r="AC17" s="38" t="s">
        <v>21</v>
      </c>
      <c r="AD17" s="47"/>
      <c r="AE17" s="96"/>
      <c r="AF17" s="97">
        <f>((AD17-AA17)+(AD18-AA18))*24</f>
        <v>0</v>
      </c>
      <c r="AG17" s="98"/>
      <c r="AH17" s="97" t="str">
        <f>IF(AF17&gt;8,AF17-8,"")</f>
        <v/>
      </c>
      <c r="AI17" s="42"/>
      <c r="AJ17" s="43"/>
      <c r="AK17" s="82"/>
      <c r="AL17" s="83"/>
      <c r="AM17" s="10"/>
      <c r="AN17" s="11"/>
      <c r="AO17" s="134" t="s">
        <v>54</v>
      </c>
      <c r="AP17" s="133" t="s">
        <v>60</v>
      </c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2"/>
      <c r="BJ17" s="10"/>
      <c r="BK17" s="10"/>
      <c r="BL17" s="10"/>
      <c r="BM17" s="10"/>
    </row>
    <row r="18" spans="1:65" ht="19.5" customHeight="1" x14ac:dyDescent="0.2">
      <c r="A18" s="173"/>
      <c r="B18" s="174"/>
      <c r="C18" s="140"/>
      <c r="D18" s="141"/>
      <c r="E18" s="141"/>
      <c r="F18" s="141"/>
      <c r="G18" s="142"/>
      <c r="H18" s="143"/>
      <c r="I18" s="144"/>
      <c r="J18" s="37" t="s">
        <v>19</v>
      </c>
      <c r="K18" s="144"/>
      <c r="L18" s="175"/>
      <c r="M18" s="116"/>
      <c r="N18" s="117"/>
      <c r="O18" s="118"/>
      <c r="P18" s="44"/>
      <c r="Q18" s="45"/>
      <c r="R18" s="122"/>
      <c r="S18" s="123"/>
      <c r="T18" s="192"/>
      <c r="U18" s="174"/>
      <c r="V18" s="140"/>
      <c r="W18" s="141"/>
      <c r="X18" s="141"/>
      <c r="Y18" s="141"/>
      <c r="Z18" s="142"/>
      <c r="AA18" s="143"/>
      <c r="AB18" s="144"/>
      <c r="AC18" s="37" t="s">
        <v>19</v>
      </c>
      <c r="AD18" s="144"/>
      <c r="AE18" s="175"/>
      <c r="AF18" s="116"/>
      <c r="AG18" s="117"/>
      <c r="AH18" s="116"/>
      <c r="AI18" s="44"/>
      <c r="AJ18" s="45"/>
      <c r="AK18" s="122"/>
      <c r="AL18" s="123"/>
      <c r="AM18" s="10"/>
      <c r="AN18" s="11"/>
      <c r="AO18" s="134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2"/>
      <c r="BJ18" s="10"/>
      <c r="BK18" s="10"/>
      <c r="BL18" s="10"/>
      <c r="BM18" s="10"/>
    </row>
    <row r="19" spans="1:65" ht="19.5" customHeight="1" x14ac:dyDescent="0.2">
      <c r="A19" s="145">
        <f>A17+1</f>
        <v>45998</v>
      </c>
      <c r="B19" s="148">
        <f t="shared" si="1"/>
        <v>45998</v>
      </c>
      <c r="C19" s="137"/>
      <c r="D19" s="138"/>
      <c r="E19" s="138"/>
      <c r="F19" s="138"/>
      <c r="G19" s="139"/>
      <c r="H19" s="46"/>
      <c r="I19" s="47"/>
      <c r="J19" s="38" t="s">
        <v>21</v>
      </c>
      <c r="K19" s="47"/>
      <c r="L19" s="96"/>
      <c r="M19" s="97">
        <f>((K19-H19)+(K20-H20))*24</f>
        <v>0</v>
      </c>
      <c r="N19" s="98"/>
      <c r="O19" s="118" t="str">
        <f>IF(M19&gt;8,M19-8,"")</f>
        <v/>
      </c>
      <c r="P19" s="42"/>
      <c r="Q19" s="43"/>
      <c r="R19" s="82"/>
      <c r="S19" s="83"/>
      <c r="T19" s="191">
        <f>T17+1</f>
        <v>46018</v>
      </c>
      <c r="U19" s="147">
        <f t="shared" si="0"/>
        <v>46018</v>
      </c>
      <c r="V19" s="137"/>
      <c r="W19" s="138"/>
      <c r="X19" s="138"/>
      <c r="Y19" s="138"/>
      <c r="Z19" s="139"/>
      <c r="AA19" s="46"/>
      <c r="AB19" s="47"/>
      <c r="AC19" s="38" t="s">
        <v>21</v>
      </c>
      <c r="AD19" s="47"/>
      <c r="AE19" s="96"/>
      <c r="AF19" s="97">
        <f>((AD19-AA19)+(AD20-AA20))*24</f>
        <v>0</v>
      </c>
      <c r="AG19" s="98"/>
      <c r="AH19" s="97" t="str">
        <f>IF(AF19&gt;8,AF19-8,"")</f>
        <v/>
      </c>
      <c r="AI19" s="42"/>
      <c r="AJ19" s="43"/>
      <c r="AK19" s="82"/>
      <c r="AL19" s="83"/>
      <c r="AM19" s="10"/>
      <c r="AN19" s="11"/>
      <c r="AO19" s="134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2"/>
      <c r="BJ19" s="10"/>
      <c r="BK19" s="10"/>
      <c r="BL19" s="10"/>
      <c r="BM19" s="10"/>
    </row>
    <row r="20" spans="1:65" ht="19.5" customHeight="1" x14ac:dyDescent="0.2">
      <c r="A20" s="173"/>
      <c r="B20" s="174"/>
      <c r="C20" s="140"/>
      <c r="D20" s="141"/>
      <c r="E20" s="141"/>
      <c r="F20" s="141"/>
      <c r="G20" s="142"/>
      <c r="H20" s="143"/>
      <c r="I20" s="144"/>
      <c r="J20" s="37" t="s">
        <v>21</v>
      </c>
      <c r="K20" s="144"/>
      <c r="L20" s="175"/>
      <c r="M20" s="116"/>
      <c r="N20" s="117"/>
      <c r="O20" s="118"/>
      <c r="P20" s="44"/>
      <c r="Q20" s="45"/>
      <c r="R20" s="122"/>
      <c r="S20" s="123"/>
      <c r="T20" s="192"/>
      <c r="U20" s="174"/>
      <c r="V20" s="140"/>
      <c r="W20" s="141"/>
      <c r="X20" s="141"/>
      <c r="Y20" s="141"/>
      <c r="Z20" s="142"/>
      <c r="AA20" s="143"/>
      <c r="AB20" s="144"/>
      <c r="AC20" s="37" t="s">
        <v>21</v>
      </c>
      <c r="AD20" s="144"/>
      <c r="AE20" s="175"/>
      <c r="AF20" s="116"/>
      <c r="AG20" s="117"/>
      <c r="AH20" s="116"/>
      <c r="AI20" s="44"/>
      <c r="AJ20" s="45"/>
      <c r="AK20" s="122"/>
      <c r="AL20" s="123"/>
      <c r="AM20" s="10"/>
      <c r="AN20" s="11"/>
      <c r="AO20" s="134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2"/>
      <c r="BJ20" s="10"/>
      <c r="BK20" s="10"/>
      <c r="BL20" s="10"/>
      <c r="BM20" s="10"/>
    </row>
    <row r="21" spans="1:65" ht="19.5" customHeight="1" x14ac:dyDescent="0.2">
      <c r="A21" s="145">
        <f>A19+1</f>
        <v>45999</v>
      </c>
      <c r="B21" s="148">
        <f t="shared" si="1"/>
        <v>45999</v>
      </c>
      <c r="C21" s="137"/>
      <c r="D21" s="138"/>
      <c r="E21" s="138"/>
      <c r="F21" s="138"/>
      <c r="G21" s="139"/>
      <c r="H21" s="46"/>
      <c r="I21" s="47"/>
      <c r="J21" s="38" t="s">
        <v>19</v>
      </c>
      <c r="K21" s="47"/>
      <c r="L21" s="96"/>
      <c r="M21" s="97">
        <f>((K21-H21)+(K22-H22))*24</f>
        <v>0</v>
      </c>
      <c r="N21" s="98"/>
      <c r="O21" s="118" t="str">
        <f>IF(M21&gt;8,M21-8,"")</f>
        <v/>
      </c>
      <c r="P21" s="42"/>
      <c r="Q21" s="43"/>
      <c r="R21" s="82"/>
      <c r="S21" s="83"/>
      <c r="T21" s="191">
        <f>T19+1</f>
        <v>46019</v>
      </c>
      <c r="U21" s="147">
        <f t="shared" si="0"/>
        <v>46019</v>
      </c>
      <c r="V21" s="137"/>
      <c r="W21" s="138"/>
      <c r="X21" s="138"/>
      <c r="Y21" s="138"/>
      <c r="Z21" s="139"/>
      <c r="AA21" s="46"/>
      <c r="AB21" s="47"/>
      <c r="AC21" s="38" t="s">
        <v>19</v>
      </c>
      <c r="AD21" s="47"/>
      <c r="AE21" s="96"/>
      <c r="AF21" s="97">
        <f>((AD21-AA21)+(AD22-AA22))*24</f>
        <v>0</v>
      </c>
      <c r="AG21" s="98"/>
      <c r="AH21" s="97" t="str">
        <f>IF(AF21&gt;8,AF21-8,"")</f>
        <v/>
      </c>
      <c r="AI21" s="42"/>
      <c r="AJ21" s="43"/>
      <c r="AK21" s="82"/>
      <c r="AL21" s="83"/>
      <c r="AM21" s="10"/>
      <c r="AN21" s="11"/>
      <c r="AO21" s="134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2"/>
      <c r="BJ21" s="10"/>
      <c r="BK21" s="10"/>
      <c r="BL21" s="10"/>
      <c r="BM21" s="10"/>
    </row>
    <row r="22" spans="1:65" ht="19.5" customHeight="1" x14ac:dyDescent="0.2">
      <c r="A22" s="173"/>
      <c r="B22" s="174"/>
      <c r="C22" s="140"/>
      <c r="D22" s="141"/>
      <c r="E22" s="141"/>
      <c r="F22" s="141"/>
      <c r="G22" s="142"/>
      <c r="H22" s="143"/>
      <c r="I22" s="144"/>
      <c r="J22" s="37" t="s">
        <v>19</v>
      </c>
      <c r="K22" s="144"/>
      <c r="L22" s="175"/>
      <c r="M22" s="116"/>
      <c r="N22" s="117"/>
      <c r="O22" s="118"/>
      <c r="P22" s="44"/>
      <c r="Q22" s="45"/>
      <c r="R22" s="122"/>
      <c r="S22" s="123"/>
      <c r="T22" s="192"/>
      <c r="U22" s="174"/>
      <c r="V22" s="140"/>
      <c r="W22" s="141"/>
      <c r="X22" s="141"/>
      <c r="Y22" s="141"/>
      <c r="Z22" s="142"/>
      <c r="AA22" s="143"/>
      <c r="AB22" s="144"/>
      <c r="AC22" s="37" t="s">
        <v>19</v>
      </c>
      <c r="AD22" s="144"/>
      <c r="AE22" s="175"/>
      <c r="AF22" s="116"/>
      <c r="AG22" s="117"/>
      <c r="AH22" s="116"/>
      <c r="AI22" s="44"/>
      <c r="AJ22" s="45"/>
      <c r="AK22" s="122"/>
      <c r="AL22" s="123"/>
      <c r="AM22" s="10"/>
      <c r="AN22" s="11"/>
      <c r="BI22" s="12"/>
      <c r="BJ22" s="10"/>
      <c r="BK22" s="10"/>
      <c r="BL22" s="10"/>
      <c r="BM22" s="10"/>
    </row>
    <row r="23" spans="1:65" ht="19.5" customHeight="1" x14ac:dyDescent="0.2">
      <c r="A23" s="145">
        <f>A21+1</f>
        <v>46000</v>
      </c>
      <c r="B23" s="148">
        <f t="shared" si="1"/>
        <v>46000</v>
      </c>
      <c r="C23" s="137"/>
      <c r="D23" s="138"/>
      <c r="E23" s="138"/>
      <c r="F23" s="138"/>
      <c r="G23" s="139"/>
      <c r="H23" s="46"/>
      <c r="I23" s="47"/>
      <c r="J23" s="38" t="s">
        <v>21</v>
      </c>
      <c r="K23" s="47"/>
      <c r="L23" s="96"/>
      <c r="M23" s="97">
        <f>((K23-H23)+(K24-H24))*24</f>
        <v>0</v>
      </c>
      <c r="N23" s="98"/>
      <c r="O23" s="118" t="str">
        <f>IF(M23&gt;8,M23-8,"")</f>
        <v/>
      </c>
      <c r="P23" s="42"/>
      <c r="Q23" s="43"/>
      <c r="R23" s="82"/>
      <c r="S23" s="83"/>
      <c r="T23" s="191">
        <f>IF(T21=EOMONTH($A$7,0),"",T21+1)</f>
        <v>46020</v>
      </c>
      <c r="U23" s="147">
        <f>IF(T23&gt;0,T23,"")</f>
        <v>46020</v>
      </c>
      <c r="V23" s="137"/>
      <c r="W23" s="138"/>
      <c r="X23" s="138"/>
      <c r="Y23" s="138"/>
      <c r="Z23" s="139"/>
      <c r="AA23" s="46"/>
      <c r="AB23" s="47"/>
      <c r="AC23" s="38" t="s">
        <v>21</v>
      </c>
      <c r="AD23" s="47"/>
      <c r="AE23" s="96"/>
      <c r="AF23" s="97">
        <f>((AD23-AA23)+(AD24-AA24))*24</f>
        <v>0</v>
      </c>
      <c r="AG23" s="98"/>
      <c r="AH23" s="101" t="str">
        <f>IF(AF23&gt;8,AF23-8,"")</f>
        <v/>
      </c>
      <c r="AI23" s="42"/>
      <c r="AJ23" s="43"/>
      <c r="AK23" s="82"/>
      <c r="AL23" s="83"/>
      <c r="AM23" s="10"/>
      <c r="AN23" s="11"/>
      <c r="BI23" s="12"/>
      <c r="BJ23" s="10"/>
      <c r="BK23" s="10"/>
      <c r="BL23" s="10"/>
      <c r="BM23" s="10"/>
    </row>
    <row r="24" spans="1:65" ht="19.5" customHeight="1" x14ac:dyDescent="0.2">
      <c r="A24" s="173"/>
      <c r="B24" s="174"/>
      <c r="C24" s="140"/>
      <c r="D24" s="141"/>
      <c r="E24" s="141"/>
      <c r="F24" s="141"/>
      <c r="G24" s="142"/>
      <c r="H24" s="143"/>
      <c r="I24" s="144"/>
      <c r="J24" s="37" t="s">
        <v>21</v>
      </c>
      <c r="K24" s="144"/>
      <c r="L24" s="175"/>
      <c r="M24" s="116"/>
      <c r="N24" s="117"/>
      <c r="O24" s="118"/>
      <c r="P24" s="44"/>
      <c r="Q24" s="45"/>
      <c r="R24" s="122"/>
      <c r="S24" s="123"/>
      <c r="T24" s="192"/>
      <c r="U24" s="174"/>
      <c r="V24" s="140"/>
      <c r="W24" s="141"/>
      <c r="X24" s="141"/>
      <c r="Y24" s="141"/>
      <c r="Z24" s="142"/>
      <c r="AA24" s="143"/>
      <c r="AB24" s="144"/>
      <c r="AC24" s="37" t="s">
        <v>21</v>
      </c>
      <c r="AD24" s="144"/>
      <c r="AE24" s="175"/>
      <c r="AF24" s="116"/>
      <c r="AG24" s="117"/>
      <c r="AH24" s="118"/>
      <c r="AI24" s="44"/>
      <c r="AJ24" s="45"/>
      <c r="AK24" s="122"/>
      <c r="AL24" s="123"/>
      <c r="AM24" s="10"/>
      <c r="AN24" s="11"/>
      <c r="BI24" s="12"/>
      <c r="BJ24" s="10"/>
      <c r="BK24" s="10"/>
      <c r="BL24" s="10"/>
      <c r="BM24" s="10"/>
    </row>
    <row r="25" spans="1:65" ht="19.5" customHeight="1" x14ac:dyDescent="0.2">
      <c r="A25" s="145">
        <f>A23+1</f>
        <v>46001</v>
      </c>
      <c r="B25" s="148">
        <f t="shared" si="1"/>
        <v>46001</v>
      </c>
      <c r="C25" s="137"/>
      <c r="D25" s="138"/>
      <c r="E25" s="138"/>
      <c r="F25" s="138"/>
      <c r="G25" s="139"/>
      <c r="H25" s="46"/>
      <c r="I25" s="47"/>
      <c r="J25" s="38" t="s">
        <v>19</v>
      </c>
      <c r="K25" s="47"/>
      <c r="L25" s="96"/>
      <c r="M25" s="97">
        <f>((K25-H25)+(K26-H26))*24</f>
        <v>0</v>
      </c>
      <c r="N25" s="98"/>
      <c r="O25" s="118" t="str">
        <f>IF(M25&gt;8,M25-8,"")</f>
        <v/>
      </c>
      <c r="P25" s="42"/>
      <c r="Q25" s="43"/>
      <c r="R25" s="82"/>
      <c r="S25" s="83"/>
      <c r="T25" s="191">
        <f>IF(OR(T23="",T23=EOMONTH($A$7,0)),"",T23+1)</f>
        <v>46021</v>
      </c>
      <c r="U25" s="147">
        <f>IF(T25&gt;0,T25,"")</f>
        <v>46021</v>
      </c>
      <c r="V25" s="137"/>
      <c r="W25" s="138"/>
      <c r="X25" s="138"/>
      <c r="Y25" s="138"/>
      <c r="Z25" s="139"/>
      <c r="AA25" s="46"/>
      <c r="AB25" s="47"/>
      <c r="AC25" s="38" t="s">
        <v>19</v>
      </c>
      <c r="AD25" s="47"/>
      <c r="AE25" s="96"/>
      <c r="AF25" s="97">
        <f>((AD25-AA25)+(AD26-AA26))*24</f>
        <v>0</v>
      </c>
      <c r="AG25" s="98"/>
      <c r="AH25" s="101" t="str">
        <f>IF(AF25&gt;8,AF25-8,"")</f>
        <v/>
      </c>
      <c r="AI25" s="42"/>
      <c r="AJ25" s="43"/>
      <c r="AK25" s="82"/>
      <c r="AL25" s="83"/>
      <c r="AM25" s="10"/>
      <c r="AN25" s="11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0"/>
      <c r="BK25" s="10"/>
      <c r="BL25" s="10"/>
      <c r="BM25" s="10"/>
    </row>
    <row r="26" spans="1:65" ht="19.5" customHeight="1" x14ac:dyDescent="0.2">
      <c r="A26" s="173"/>
      <c r="B26" s="174"/>
      <c r="C26" s="140"/>
      <c r="D26" s="141"/>
      <c r="E26" s="141"/>
      <c r="F26" s="141"/>
      <c r="G26" s="142"/>
      <c r="H26" s="143"/>
      <c r="I26" s="144"/>
      <c r="J26" s="37" t="s">
        <v>19</v>
      </c>
      <c r="K26" s="144"/>
      <c r="L26" s="175"/>
      <c r="M26" s="116"/>
      <c r="N26" s="117"/>
      <c r="O26" s="118"/>
      <c r="P26" s="44"/>
      <c r="Q26" s="45"/>
      <c r="R26" s="122"/>
      <c r="S26" s="123"/>
      <c r="T26" s="192"/>
      <c r="U26" s="174"/>
      <c r="V26" s="140"/>
      <c r="W26" s="141"/>
      <c r="X26" s="141"/>
      <c r="Y26" s="141"/>
      <c r="Z26" s="142"/>
      <c r="AA26" s="143"/>
      <c r="AB26" s="144"/>
      <c r="AC26" s="37" t="s">
        <v>19</v>
      </c>
      <c r="AD26" s="144"/>
      <c r="AE26" s="175"/>
      <c r="AF26" s="116"/>
      <c r="AG26" s="117"/>
      <c r="AH26" s="118"/>
      <c r="AI26" s="44"/>
      <c r="AJ26" s="45"/>
      <c r="AK26" s="122"/>
      <c r="AL26" s="123"/>
      <c r="AM26" s="10"/>
      <c r="AN26" s="1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1"/>
      <c r="BF26" s="121"/>
      <c r="BG26" s="121"/>
      <c r="BH26" s="121"/>
      <c r="BI26" s="12"/>
      <c r="BJ26" s="10"/>
      <c r="BK26" s="10"/>
      <c r="BL26" s="10"/>
      <c r="BM26" s="10"/>
    </row>
    <row r="27" spans="1:65" ht="19.5" customHeight="1" x14ac:dyDescent="0.2">
      <c r="A27" s="145">
        <f>A25+1</f>
        <v>46002</v>
      </c>
      <c r="B27" s="148">
        <f t="shared" si="1"/>
        <v>46002</v>
      </c>
      <c r="C27" s="137"/>
      <c r="D27" s="138"/>
      <c r="E27" s="138"/>
      <c r="F27" s="138"/>
      <c r="G27" s="139"/>
      <c r="H27" s="46"/>
      <c r="I27" s="47"/>
      <c r="J27" s="38" t="s">
        <v>19</v>
      </c>
      <c r="K27" s="47"/>
      <c r="L27" s="96"/>
      <c r="M27" s="97">
        <f>((K27-H27)+(K28-H28))*24</f>
        <v>0</v>
      </c>
      <c r="N27" s="98"/>
      <c r="O27" s="118" t="str">
        <f>IF(M27&gt;8,M27-8,"")</f>
        <v/>
      </c>
      <c r="P27" s="42"/>
      <c r="Q27" s="43"/>
      <c r="R27" s="82"/>
      <c r="S27" s="83"/>
      <c r="T27" s="191">
        <f>IF(OR(T25="",T25=EOMONTH($A$7,0)),"",T25+1)</f>
        <v>46022</v>
      </c>
      <c r="U27" s="147">
        <f>IF(T27&gt;0,T27,"")</f>
        <v>46022</v>
      </c>
      <c r="V27" s="137"/>
      <c r="W27" s="138"/>
      <c r="X27" s="138"/>
      <c r="Y27" s="138"/>
      <c r="Z27" s="139"/>
      <c r="AA27" s="46"/>
      <c r="AB27" s="47"/>
      <c r="AC27" s="38" t="s">
        <v>19</v>
      </c>
      <c r="AD27" s="47"/>
      <c r="AE27" s="96"/>
      <c r="AF27" s="97">
        <f>((AD27-AA27)+(AD28-AA28))*24</f>
        <v>0</v>
      </c>
      <c r="AG27" s="98"/>
      <c r="AH27" s="101" t="str">
        <f>IF(AF27&gt;8,AF27-8,"")</f>
        <v/>
      </c>
      <c r="AI27" s="42"/>
      <c r="AJ27" s="43"/>
      <c r="AK27" s="82"/>
      <c r="AL27" s="83"/>
      <c r="AM27" s="10"/>
      <c r="AN27" s="11"/>
      <c r="AO27" s="121"/>
      <c r="AP27" s="121"/>
      <c r="AQ27" s="121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"/>
      <c r="BJ27" s="10"/>
      <c r="BK27" s="10"/>
      <c r="BL27" s="10"/>
      <c r="BM27" s="10"/>
    </row>
    <row r="28" spans="1:65" ht="19.5" customHeight="1" thickBot="1" x14ac:dyDescent="0.25">
      <c r="A28" s="173"/>
      <c r="B28" s="174"/>
      <c r="C28" s="140"/>
      <c r="D28" s="141"/>
      <c r="E28" s="141"/>
      <c r="F28" s="141"/>
      <c r="G28" s="142"/>
      <c r="H28" s="143"/>
      <c r="I28" s="144"/>
      <c r="J28" s="37" t="s">
        <v>19</v>
      </c>
      <c r="K28" s="144"/>
      <c r="L28" s="175"/>
      <c r="M28" s="116"/>
      <c r="N28" s="117"/>
      <c r="O28" s="118"/>
      <c r="P28" s="44"/>
      <c r="Q28" s="45"/>
      <c r="R28" s="122"/>
      <c r="S28" s="123"/>
      <c r="T28" s="193"/>
      <c r="U28" s="159"/>
      <c r="V28" s="160"/>
      <c r="W28" s="161"/>
      <c r="X28" s="161"/>
      <c r="Y28" s="161"/>
      <c r="Z28" s="162"/>
      <c r="AA28" s="157"/>
      <c r="AB28" s="135"/>
      <c r="AC28" s="39" t="s">
        <v>18</v>
      </c>
      <c r="AD28" s="135"/>
      <c r="AE28" s="136"/>
      <c r="AF28" s="99"/>
      <c r="AG28" s="100"/>
      <c r="AH28" s="102"/>
      <c r="AI28" s="115"/>
      <c r="AJ28" s="49"/>
      <c r="AK28" s="84"/>
      <c r="AL28" s="85"/>
      <c r="AM28" s="10"/>
      <c r="AN28" s="1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"/>
      <c r="BJ28" s="10"/>
      <c r="BK28" s="10"/>
      <c r="BL28" s="10"/>
      <c r="BM28" s="10"/>
    </row>
    <row r="29" spans="1:65" ht="19.5" customHeight="1" x14ac:dyDescent="0.2">
      <c r="A29" s="145">
        <f>A27+1</f>
        <v>46003</v>
      </c>
      <c r="B29" s="148">
        <f t="shared" si="1"/>
        <v>46003</v>
      </c>
      <c r="C29" s="137"/>
      <c r="D29" s="138"/>
      <c r="E29" s="138"/>
      <c r="F29" s="138"/>
      <c r="G29" s="139"/>
      <c r="H29" s="46"/>
      <c r="I29" s="47"/>
      <c r="J29" s="38" t="s">
        <v>18</v>
      </c>
      <c r="K29" s="47"/>
      <c r="L29" s="96"/>
      <c r="M29" s="97">
        <f>((K29-H29)+(K30-H30))*24</f>
        <v>0</v>
      </c>
      <c r="N29" s="98"/>
      <c r="O29" s="118" t="str">
        <f>IF(M29&gt;8,M29-8,"")</f>
        <v/>
      </c>
      <c r="P29" s="42"/>
      <c r="Q29" s="43"/>
      <c r="R29" s="82"/>
      <c r="S29" s="83"/>
      <c r="T29" s="183" t="s">
        <v>25</v>
      </c>
      <c r="U29" s="184"/>
      <c r="V29" s="187"/>
      <c r="W29" s="188"/>
      <c r="X29" s="113" t="s">
        <v>26</v>
      </c>
      <c r="Y29" s="109" t="s">
        <v>27</v>
      </c>
      <c r="Z29" s="110"/>
      <c r="AA29" s="103">
        <f>SUM(M7:N46)+SUM(AF7:AG28)</f>
        <v>0</v>
      </c>
      <c r="AB29" s="104"/>
      <c r="AC29" s="104"/>
      <c r="AD29" s="105"/>
      <c r="AE29" s="109" t="s">
        <v>28</v>
      </c>
      <c r="AF29" s="110"/>
      <c r="AG29" s="92">
        <f>COUNTA(C7:G46,V7:Z28)</f>
        <v>0</v>
      </c>
      <c r="AH29" s="93"/>
      <c r="AI29" s="93"/>
      <c r="AJ29" s="56" t="s">
        <v>29</v>
      </c>
      <c r="AK29" s="56"/>
      <c r="AL29" s="57"/>
      <c r="AM29" s="10"/>
      <c r="AN29" s="11"/>
      <c r="AO29" s="121"/>
      <c r="AP29" s="121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"/>
      <c r="BJ29" s="10"/>
      <c r="BK29" s="10"/>
      <c r="BL29" s="10"/>
      <c r="BM29" s="10"/>
    </row>
    <row r="30" spans="1:65" ht="19.5" customHeight="1" x14ac:dyDescent="0.2">
      <c r="A30" s="173"/>
      <c r="B30" s="174"/>
      <c r="C30" s="140"/>
      <c r="D30" s="141"/>
      <c r="E30" s="141"/>
      <c r="F30" s="141"/>
      <c r="G30" s="142"/>
      <c r="H30" s="143"/>
      <c r="I30" s="144"/>
      <c r="J30" s="37" t="s">
        <v>18</v>
      </c>
      <c r="K30" s="144"/>
      <c r="L30" s="175"/>
      <c r="M30" s="116"/>
      <c r="N30" s="117"/>
      <c r="O30" s="118"/>
      <c r="P30" s="44"/>
      <c r="Q30" s="45"/>
      <c r="R30" s="122"/>
      <c r="S30" s="123"/>
      <c r="T30" s="185"/>
      <c r="U30" s="186"/>
      <c r="V30" s="189"/>
      <c r="W30" s="190"/>
      <c r="X30" s="114"/>
      <c r="Y30" s="111"/>
      <c r="Z30" s="112"/>
      <c r="AA30" s="106"/>
      <c r="AB30" s="107"/>
      <c r="AC30" s="107"/>
      <c r="AD30" s="108"/>
      <c r="AE30" s="111"/>
      <c r="AF30" s="112"/>
      <c r="AG30" s="94"/>
      <c r="AH30" s="95"/>
      <c r="AI30" s="95"/>
      <c r="AJ30" s="58"/>
      <c r="AK30" s="58"/>
      <c r="AL30" s="59"/>
      <c r="AM30" s="10"/>
      <c r="AN30" s="11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0"/>
      <c r="BK30" s="10"/>
      <c r="BL30" s="10"/>
      <c r="BM30" s="10"/>
    </row>
    <row r="31" spans="1:65" ht="19.5" customHeight="1" x14ac:dyDescent="0.2">
      <c r="A31" s="145">
        <f>A29+1</f>
        <v>46004</v>
      </c>
      <c r="B31" s="148">
        <f t="shared" si="1"/>
        <v>46004</v>
      </c>
      <c r="C31" s="137"/>
      <c r="D31" s="138"/>
      <c r="E31" s="138"/>
      <c r="F31" s="138"/>
      <c r="G31" s="139"/>
      <c r="H31" s="46"/>
      <c r="I31" s="47"/>
      <c r="J31" s="38" t="s">
        <v>30</v>
      </c>
      <c r="K31" s="47"/>
      <c r="L31" s="96"/>
      <c r="M31" s="97">
        <f>((K31-H31)+(K32-H32))*24</f>
        <v>0</v>
      </c>
      <c r="N31" s="98"/>
      <c r="O31" s="118" t="str">
        <f>IF(M31&gt;8,M31-8,"")</f>
        <v/>
      </c>
      <c r="P31" s="42"/>
      <c r="Q31" s="43"/>
      <c r="R31" s="82"/>
      <c r="S31" s="83"/>
      <c r="T31" s="180" t="s">
        <v>31</v>
      </c>
      <c r="U31" s="86"/>
      <c r="V31" s="86"/>
      <c r="W31" s="86" t="s">
        <v>32</v>
      </c>
      <c r="X31" s="86"/>
      <c r="Y31" s="86"/>
      <c r="Z31" s="86" t="s">
        <v>33</v>
      </c>
      <c r="AA31" s="86"/>
      <c r="AB31" s="86"/>
      <c r="AC31" s="86" t="s">
        <v>34</v>
      </c>
      <c r="AD31" s="86"/>
      <c r="AE31" s="91"/>
      <c r="AF31" s="60" t="str">
        <f>E3&amp;"月分
支払額合計"</f>
        <v>月分
支払額合計</v>
      </c>
      <c r="AG31" s="61"/>
      <c r="AH31" s="61"/>
      <c r="AI31" s="61"/>
      <c r="AJ31" s="61"/>
      <c r="AK31" s="61"/>
      <c r="AL31" s="62"/>
      <c r="AM31" s="10"/>
      <c r="AN31" s="11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0"/>
      <c r="BK31" s="10"/>
      <c r="BL31" s="10"/>
      <c r="BM31" s="10"/>
    </row>
    <row r="32" spans="1:65" ht="19.5" customHeight="1" x14ac:dyDescent="0.2">
      <c r="A32" s="173"/>
      <c r="B32" s="174"/>
      <c r="C32" s="140"/>
      <c r="D32" s="141"/>
      <c r="E32" s="141"/>
      <c r="F32" s="141"/>
      <c r="G32" s="142"/>
      <c r="H32" s="143"/>
      <c r="I32" s="144"/>
      <c r="J32" s="37" t="s">
        <v>18</v>
      </c>
      <c r="K32" s="144"/>
      <c r="L32" s="175"/>
      <c r="M32" s="116"/>
      <c r="N32" s="117"/>
      <c r="O32" s="118"/>
      <c r="P32" s="44"/>
      <c r="Q32" s="45"/>
      <c r="R32" s="122"/>
      <c r="S32" s="123"/>
      <c r="T32" s="119" t="s">
        <v>35</v>
      </c>
      <c r="U32" s="120"/>
      <c r="V32" s="120"/>
      <c r="W32" s="53">
        <f>V29</f>
        <v>0</v>
      </c>
      <c r="X32" s="53"/>
      <c r="Y32" s="53"/>
      <c r="Z32" s="54">
        <f>AA29-Z33</f>
        <v>0</v>
      </c>
      <c r="AA32" s="54"/>
      <c r="AB32" s="54"/>
      <c r="AC32" s="53">
        <f>ROUNDUP(W32*Z32,0)</f>
        <v>0</v>
      </c>
      <c r="AD32" s="53"/>
      <c r="AE32" s="55"/>
      <c r="AF32" s="63"/>
      <c r="AG32" s="64"/>
      <c r="AH32" s="64"/>
      <c r="AI32" s="64"/>
      <c r="AJ32" s="64"/>
      <c r="AK32" s="64"/>
      <c r="AL32" s="65"/>
      <c r="AM32" s="10"/>
      <c r="AN32" s="11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0"/>
      <c r="BK32" s="10"/>
      <c r="BL32" s="10"/>
      <c r="BM32" s="10"/>
    </row>
    <row r="33" spans="1:72" ht="19.5" customHeight="1" x14ac:dyDescent="0.2">
      <c r="A33" s="145">
        <f>A31+1</f>
        <v>46005</v>
      </c>
      <c r="B33" s="148">
        <f t="shared" si="1"/>
        <v>46005</v>
      </c>
      <c r="C33" s="137"/>
      <c r="D33" s="138"/>
      <c r="E33" s="138"/>
      <c r="F33" s="138"/>
      <c r="G33" s="139"/>
      <c r="H33" s="46"/>
      <c r="I33" s="47"/>
      <c r="J33" s="38" t="s">
        <v>18</v>
      </c>
      <c r="K33" s="47"/>
      <c r="L33" s="96"/>
      <c r="M33" s="97">
        <f>((K33-H33)+(K34-H34))*24</f>
        <v>0</v>
      </c>
      <c r="N33" s="98"/>
      <c r="O33" s="118" t="str">
        <f>IF(M33&gt;8,M33-8,"")</f>
        <v/>
      </c>
      <c r="P33" s="42"/>
      <c r="Q33" s="43"/>
      <c r="R33" s="82"/>
      <c r="S33" s="83"/>
      <c r="T33" s="119" t="s">
        <v>36</v>
      </c>
      <c r="U33" s="120"/>
      <c r="V33" s="120"/>
      <c r="W33" s="53">
        <f>IF(Z33=0,0,ROUNDUP(W32*1.25,0))</f>
        <v>0</v>
      </c>
      <c r="X33" s="53"/>
      <c r="Y33" s="53"/>
      <c r="Z33" s="54">
        <f>SUM(O7:O46,AH7:AH28)</f>
        <v>0</v>
      </c>
      <c r="AA33" s="54"/>
      <c r="AB33" s="54"/>
      <c r="AC33" s="53">
        <f>ROUNDUP(W33*Z33,0)</f>
        <v>0</v>
      </c>
      <c r="AD33" s="53"/>
      <c r="AE33" s="55"/>
      <c r="AF33" s="66">
        <f>SUM(AC32:AE34)</f>
        <v>0</v>
      </c>
      <c r="AG33" s="67"/>
      <c r="AH33" s="67"/>
      <c r="AI33" s="67"/>
      <c r="AJ33" s="67"/>
      <c r="AK33" s="67"/>
      <c r="AL33" s="68"/>
      <c r="AM33" s="10"/>
      <c r="AN33" s="11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0"/>
      <c r="BK33" s="10"/>
      <c r="BL33" s="10"/>
      <c r="BM33" s="10"/>
    </row>
    <row r="34" spans="1:72" ht="19.5" customHeight="1" thickBot="1" x14ac:dyDescent="0.25">
      <c r="A34" s="173"/>
      <c r="B34" s="174"/>
      <c r="C34" s="140"/>
      <c r="D34" s="141"/>
      <c r="E34" s="141"/>
      <c r="F34" s="141"/>
      <c r="G34" s="142"/>
      <c r="H34" s="143"/>
      <c r="I34" s="144"/>
      <c r="J34" s="37" t="s">
        <v>18</v>
      </c>
      <c r="K34" s="144"/>
      <c r="L34" s="175"/>
      <c r="M34" s="116"/>
      <c r="N34" s="117"/>
      <c r="O34" s="118"/>
      <c r="P34" s="44"/>
      <c r="Q34" s="45"/>
      <c r="R34" s="122"/>
      <c r="S34" s="123"/>
      <c r="T34" s="181" t="s">
        <v>37</v>
      </c>
      <c r="U34" s="182"/>
      <c r="V34" s="182"/>
      <c r="W34" s="87"/>
      <c r="X34" s="87"/>
      <c r="Y34" s="87"/>
      <c r="Z34" s="88">
        <f>IF(W34&gt;0,AG29,0)</f>
        <v>0</v>
      </c>
      <c r="AA34" s="88"/>
      <c r="AB34" s="88"/>
      <c r="AC34" s="89">
        <f>W34*Z34</f>
        <v>0</v>
      </c>
      <c r="AD34" s="89"/>
      <c r="AE34" s="90"/>
      <c r="AF34" s="69"/>
      <c r="AG34" s="70"/>
      <c r="AH34" s="70"/>
      <c r="AI34" s="70"/>
      <c r="AJ34" s="70"/>
      <c r="AK34" s="70"/>
      <c r="AL34" s="71"/>
      <c r="AM34" s="10"/>
      <c r="AN34" s="11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0"/>
      <c r="BK34" s="10"/>
      <c r="BL34" s="10"/>
      <c r="BM34" s="10"/>
    </row>
    <row r="35" spans="1:72" ht="19.5" customHeight="1" x14ac:dyDescent="0.2">
      <c r="A35" s="145">
        <f>A33+1</f>
        <v>46006</v>
      </c>
      <c r="B35" s="147">
        <f t="shared" si="1"/>
        <v>46006</v>
      </c>
      <c r="C35" s="137"/>
      <c r="D35" s="138"/>
      <c r="E35" s="138"/>
      <c r="F35" s="138"/>
      <c r="G35" s="139"/>
      <c r="H35" s="46"/>
      <c r="I35" s="47"/>
      <c r="J35" s="38" t="s">
        <v>38</v>
      </c>
      <c r="K35" s="47"/>
      <c r="L35" s="96"/>
      <c r="M35" s="97">
        <f>((K35-H35)+(K36-H36))*24</f>
        <v>0</v>
      </c>
      <c r="N35" s="98"/>
      <c r="O35" s="118" t="str">
        <f>IF(M35&gt;8,M35-8,"")</f>
        <v/>
      </c>
      <c r="P35" s="42"/>
      <c r="Q35" s="43"/>
      <c r="R35" s="82"/>
      <c r="S35" s="83"/>
      <c r="T35" s="176" t="s">
        <v>39</v>
      </c>
      <c r="U35" s="177"/>
      <c r="V35" s="72" t="s">
        <v>40</v>
      </c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4"/>
      <c r="AM35" s="10"/>
      <c r="AN35" s="11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0"/>
      <c r="BK35" s="10"/>
      <c r="BL35" s="10"/>
      <c r="BM35" s="10"/>
    </row>
    <row r="36" spans="1:72" ht="19.5" customHeight="1" x14ac:dyDescent="0.2">
      <c r="A36" s="173"/>
      <c r="B36" s="174"/>
      <c r="C36" s="140"/>
      <c r="D36" s="141"/>
      <c r="E36" s="141"/>
      <c r="F36" s="141"/>
      <c r="G36" s="142"/>
      <c r="H36" s="143"/>
      <c r="I36" s="144"/>
      <c r="J36" s="37" t="s">
        <v>41</v>
      </c>
      <c r="K36" s="144"/>
      <c r="L36" s="175"/>
      <c r="M36" s="116"/>
      <c r="N36" s="117"/>
      <c r="O36" s="118"/>
      <c r="P36" s="44"/>
      <c r="Q36" s="45"/>
      <c r="R36" s="122"/>
      <c r="S36" s="123"/>
      <c r="T36" s="176"/>
      <c r="U36" s="177"/>
      <c r="V36" s="72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4"/>
      <c r="AM36" s="10"/>
      <c r="AN36" s="11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0"/>
      <c r="BK36" s="10"/>
      <c r="BL36" s="10"/>
      <c r="BM36" s="10"/>
    </row>
    <row r="37" spans="1:72" ht="19.5" customHeight="1" x14ac:dyDescent="0.2">
      <c r="A37" s="145">
        <f>A35+1</f>
        <v>46007</v>
      </c>
      <c r="B37" s="147">
        <f>A37</f>
        <v>46007</v>
      </c>
      <c r="C37" s="137"/>
      <c r="D37" s="138"/>
      <c r="E37" s="138"/>
      <c r="F37" s="138"/>
      <c r="G37" s="139"/>
      <c r="H37" s="46"/>
      <c r="I37" s="47"/>
      <c r="J37" s="38" t="s">
        <v>38</v>
      </c>
      <c r="K37" s="47"/>
      <c r="L37" s="96"/>
      <c r="M37" s="97">
        <f>((K37-H37)+(K38-H38))*24</f>
        <v>0</v>
      </c>
      <c r="N37" s="98"/>
      <c r="O37" s="118" t="str">
        <f>IF(M37&gt;8,M37-8,"")</f>
        <v/>
      </c>
      <c r="P37" s="42"/>
      <c r="Q37" s="43"/>
      <c r="R37" s="82"/>
      <c r="S37" s="83"/>
      <c r="T37" s="176"/>
      <c r="U37" s="177"/>
      <c r="V37" s="73" t="s">
        <v>42</v>
      </c>
      <c r="W37" s="73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6"/>
      <c r="AM37" s="10"/>
      <c r="AN37" s="11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0"/>
      <c r="BK37" s="10"/>
      <c r="BL37" s="10"/>
      <c r="BM37" s="10"/>
    </row>
    <row r="38" spans="1:72" ht="19.5" customHeight="1" x14ac:dyDescent="0.2">
      <c r="A38" s="173"/>
      <c r="B38" s="174"/>
      <c r="C38" s="140"/>
      <c r="D38" s="141"/>
      <c r="E38" s="141"/>
      <c r="F38" s="141"/>
      <c r="G38" s="142"/>
      <c r="H38" s="143"/>
      <c r="I38" s="144"/>
      <c r="J38" s="37" t="s">
        <v>18</v>
      </c>
      <c r="K38" s="144"/>
      <c r="L38" s="175"/>
      <c r="M38" s="116"/>
      <c r="N38" s="117"/>
      <c r="O38" s="118"/>
      <c r="P38" s="44"/>
      <c r="Q38" s="45"/>
      <c r="R38" s="122"/>
      <c r="S38" s="123"/>
      <c r="T38" s="176"/>
      <c r="U38" s="177"/>
      <c r="V38" s="73"/>
      <c r="W38" s="73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6"/>
      <c r="AM38" s="10"/>
      <c r="AN38" s="11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0"/>
      <c r="BK38" s="10"/>
      <c r="BL38" s="10"/>
      <c r="BM38" s="10"/>
    </row>
    <row r="39" spans="1:72" ht="19.5" customHeight="1" x14ac:dyDescent="0.2">
      <c r="A39" s="145">
        <f>A37+1</f>
        <v>46008</v>
      </c>
      <c r="B39" s="147">
        <f>A39</f>
        <v>46008</v>
      </c>
      <c r="C39" s="137"/>
      <c r="D39" s="138"/>
      <c r="E39" s="138"/>
      <c r="F39" s="138"/>
      <c r="G39" s="139"/>
      <c r="H39" s="46"/>
      <c r="I39" s="47"/>
      <c r="J39" s="38" t="s">
        <v>41</v>
      </c>
      <c r="K39" s="47"/>
      <c r="L39" s="96"/>
      <c r="M39" s="97">
        <f>((K39-H39)+(K40-H40))*24</f>
        <v>0</v>
      </c>
      <c r="N39" s="98"/>
      <c r="O39" s="118" t="str">
        <f>IF(M39&gt;8,M39-8,"")</f>
        <v/>
      </c>
      <c r="P39" s="42"/>
      <c r="Q39" s="43"/>
      <c r="R39" s="82"/>
      <c r="S39" s="83"/>
      <c r="T39" s="176"/>
      <c r="U39" s="177"/>
      <c r="V39" s="168" t="s">
        <v>55</v>
      </c>
      <c r="W39" s="168"/>
      <c r="X39" s="52"/>
      <c r="Y39" s="52"/>
      <c r="Z39" s="52"/>
      <c r="AA39" s="52"/>
      <c r="AB39" s="52"/>
      <c r="AC39" s="52"/>
      <c r="AD39" s="52"/>
      <c r="AE39" s="52"/>
      <c r="AF39" s="52"/>
      <c r="AG39" s="77" t="s">
        <v>43</v>
      </c>
      <c r="AH39" s="77"/>
      <c r="AI39" s="77"/>
      <c r="AJ39" s="77"/>
      <c r="AK39" s="77"/>
      <c r="AL39" s="78"/>
      <c r="AM39" s="10"/>
      <c r="AN39" s="11"/>
      <c r="AO39" s="13"/>
      <c r="AP39" s="13"/>
      <c r="AQ39" s="13"/>
      <c r="AR39" s="13"/>
      <c r="AS39" s="13"/>
      <c r="AT39" s="13"/>
      <c r="AU39" s="13"/>
      <c r="AV39" s="14"/>
      <c r="AW39" s="14"/>
      <c r="AX39" s="15"/>
      <c r="AY39" s="14"/>
      <c r="AZ39" s="14"/>
      <c r="BA39" s="16"/>
      <c r="BB39" s="16"/>
      <c r="BC39" s="17"/>
      <c r="BD39" s="17"/>
      <c r="BE39" s="12"/>
      <c r="BF39" s="12"/>
      <c r="BG39" s="12"/>
      <c r="BH39" s="12"/>
      <c r="BI39" s="12"/>
      <c r="BJ39" s="10"/>
      <c r="BK39" s="10"/>
      <c r="BL39" s="10"/>
      <c r="BM39" s="10"/>
    </row>
    <row r="40" spans="1:72" ht="19.5" customHeight="1" thickBot="1" x14ac:dyDescent="0.25">
      <c r="A40" s="146"/>
      <c r="B40" s="148"/>
      <c r="C40" s="149"/>
      <c r="D40" s="150"/>
      <c r="E40" s="150"/>
      <c r="F40" s="150"/>
      <c r="G40" s="151"/>
      <c r="H40" s="154"/>
      <c r="I40" s="155"/>
      <c r="J40" s="36" t="s">
        <v>38</v>
      </c>
      <c r="K40" s="155"/>
      <c r="L40" s="156"/>
      <c r="M40" s="152"/>
      <c r="N40" s="153"/>
      <c r="O40" s="163"/>
      <c r="P40" s="164"/>
      <c r="Q40" s="49"/>
      <c r="R40" s="84"/>
      <c r="S40" s="85"/>
      <c r="T40" s="178"/>
      <c r="U40" s="179"/>
      <c r="V40" s="168"/>
      <c r="W40" s="168"/>
      <c r="X40" s="52"/>
      <c r="Y40" s="52"/>
      <c r="Z40" s="52"/>
      <c r="AA40" s="52"/>
      <c r="AB40" s="52"/>
      <c r="AC40" s="52"/>
      <c r="AD40" s="52"/>
      <c r="AE40" s="52"/>
      <c r="AF40" s="52"/>
      <c r="AG40" s="77"/>
      <c r="AH40" s="77"/>
      <c r="AI40" s="77"/>
      <c r="AJ40" s="77"/>
      <c r="AK40" s="77"/>
      <c r="AL40" s="78"/>
      <c r="AM40" s="10"/>
      <c r="AN40" s="11"/>
      <c r="AO40" s="13"/>
      <c r="AP40" s="13"/>
      <c r="AQ40" s="13"/>
      <c r="AR40" s="13"/>
      <c r="AS40" s="13"/>
      <c r="AT40" s="13"/>
      <c r="AU40" s="13"/>
      <c r="AV40" s="14"/>
      <c r="AW40" s="14"/>
      <c r="AX40" s="15"/>
      <c r="AY40" s="14"/>
      <c r="AZ40" s="14"/>
      <c r="BA40" s="16"/>
      <c r="BB40" s="16"/>
      <c r="BC40" s="17"/>
      <c r="BD40" s="17"/>
      <c r="BE40" s="12"/>
      <c r="BF40" s="12"/>
      <c r="BG40" s="12"/>
      <c r="BH40" s="12"/>
      <c r="BI40" s="12"/>
      <c r="BJ40" s="10"/>
      <c r="BK40" s="10"/>
      <c r="BL40" s="10"/>
      <c r="BM40" s="10"/>
    </row>
    <row r="41" spans="1:72" s="5" customFormat="1" ht="19.5" customHeight="1" x14ac:dyDescent="0.2">
      <c r="A41" s="145">
        <f>A39+1</f>
        <v>46009</v>
      </c>
      <c r="B41" s="147">
        <f>A41</f>
        <v>46009</v>
      </c>
      <c r="C41" s="137"/>
      <c r="D41" s="138"/>
      <c r="E41" s="138"/>
      <c r="F41" s="138"/>
      <c r="G41" s="139"/>
      <c r="H41" s="46"/>
      <c r="I41" s="47"/>
      <c r="J41" s="38" t="s">
        <v>41</v>
      </c>
      <c r="K41" s="47"/>
      <c r="L41" s="96"/>
      <c r="M41" s="97">
        <f>((K41-H41)+(K42-H42))*24</f>
        <v>0</v>
      </c>
      <c r="N41" s="98"/>
      <c r="O41" s="118" t="str">
        <f>IF(M41&gt;8,M41-8,"")</f>
        <v/>
      </c>
      <c r="P41" s="42"/>
      <c r="Q41" s="43"/>
      <c r="R41" s="82"/>
      <c r="S41" s="83"/>
      <c r="T41" s="245" t="s">
        <v>44</v>
      </c>
      <c r="U41" s="246"/>
      <c r="V41" s="79" t="s">
        <v>45</v>
      </c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1"/>
      <c r="AM41" s="18"/>
      <c r="AN41" s="8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2"/>
      <c r="BF41" s="12"/>
      <c r="BG41" s="12"/>
      <c r="BH41" s="12"/>
      <c r="BI41" s="12"/>
      <c r="BJ41" s="19"/>
      <c r="BK41" s="19"/>
      <c r="BL41" s="19"/>
      <c r="BM41" s="19"/>
      <c r="BN41" s="6"/>
      <c r="BO41" s="6"/>
      <c r="BP41" s="6"/>
      <c r="BQ41" s="6"/>
      <c r="BR41" s="6"/>
      <c r="BS41" s="6"/>
      <c r="BT41" s="6"/>
    </row>
    <row r="42" spans="1:72" s="5" customFormat="1" ht="19.5" customHeight="1" x14ac:dyDescent="0.2">
      <c r="A42" s="146"/>
      <c r="B42" s="148"/>
      <c r="C42" s="149"/>
      <c r="D42" s="150"/>
      <c r="E42" s="150"/>
      <c r="F42" s="150"/>
      <c r="G42" s="151"/>
      <c r="H42" s="154"/>
      <c r="I42" s="155"/>
      <c r="J42" s="36" t="s">
        <v>38</v>
      </c>
      <c r="K42" s="155"/>
      <c r="L42" s="156"/>
      <c r="M42" s="152"/>
      <c r="N42" s="153"/>
      <c r="O42" s="163"/>
      <c r="P42" s="164"/>
      <c r="Q42" s="49"/>
      <c r="R42" s="84"/>
      <c r="S42" s="85"/>
      <c r="T42" s="247"/>
      <c r="U42" s="248"/>
      <c r="V42" s="72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4"/>
      <c r="AM42" s="18"/>
      <c r="AN42" s="8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2"/>
      <c r="BF42" s="12"/>
      <c r="BG42" s="12"/>
      <c r="BH42" s="12"/>
      <c r="BI42" s="12"/>
      <c r="BJ42" s="19"/>
      <c r="BK42" s="19"/>
      <c r="BL42" s="19"/>
      <c r="BM42" s="19"/>
      <c r="BN42" s="6"/>
      <c r="BO42" s="6"/>
      <c r="BP42" s="6"/>
      <c r="BQ42" s="6"/>
      <c r="BR42" s="6"/>
      <c r="BS42" s="6"/>
      <c r="BT42" s="6"/>
    </row>
    <row r="43" spans="1:72" s="5" customFormat="1" ht="19.5" customHeight="1" x14ac:dyDescent="0.2">
      <c r="A43" s="145">
        <f>A41+1</f>
        <v>46010</v>
      </c>
      <c r="B43" s="147">
        <f>A43</f>
        <v>46010</v>
      </c>
      <c r="C43" s="137"/>
      <c r="D43" s="138"/>
      <c r="E43" s="138"/>
      <c r="F43" s="138"/>
      <c r="G43" s="139"/>
      <c r="H43" s="46"/>
      <c r="I43" s="47"/>
      <c r="J43" s="38" t="s">
        <v>18</v>
      </c>
      <c r="K43" s="47"/>
      <c r="L43" s="96"/>
      <c r="M43" s="97">
        <f>((K43-H43)+(K44-H44))*24</f>
        <v>0</v>
      </c>
      <c r="N43" s="98"/>
      <c r="O43" s="118" t="str">
        <f>IF(M43&gt;8,M43-8,"")</f>
        <v/>
      </c>
      <c r="P43" s="42"/>
      <c r="Q43" s="43"/>
      <c r="R43" s="82"/>
      <c r="S43" s="83"/>
      <c r="T43" s="247"/>
      <c r="U43" s="248"/>
      <c r="V43" s="165"/>
      <c r="W43" s="165"/>
      <c r="X43" s="165"/>
      <c r="Y43" s="165"/>
      <c r="Z43" s="165"/>
      <c r="AA43" s="165"/>
      <c r="AB43" s="166"/>
      <c r="AC43" s="166"/>
      <c r="AD43" s="50" t="s">
        <v>2</v>
      </c>
      <c r="AE43" s="51"/>
      <c r="AF43" s="50" t="s">
        <v>46</v>
      </c>
      <c r="AG43" s="51"/>
      <c r="AH43" s="40"/>
      <c r="AI43" s="50" t="s">
        <v>29</v>
      </c>
      <c r="AJ43" s="50"/>
      <c r="AK43" s="48"/>
      <c r="AL43" s="49"/>
      <c r="AM43" s="18"/>
      <c r="AN43" s="8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9"/>
      <c r="BJ43" s="18"/>
      <c r="BK43" s="18"/>
      <c r="BL43" s="18"/>
      <c r="BM43" s="18"/>
    </row>
    <row r="44" spans="1:72" s="5" customFormat="1" ht="19.5" customHeight="1" x14ac:dyDescent="0.2">
      <c r="A44" s="146"/>
      <c r="B44" s="148"/>
      <c r="C44" s="149"/>
      <c r="D44" s="150"/>
      <c r="E44" s="150"/>
      <c r="F44" s="150"/>
      <c r="G44" s="151"/>
      <c r="H44" s="154"/>
      <c r="I44" s="155"/>
      <c r="J44" s="36" t="s">
        <v>47</v>
      </c>
      <c r="K44" s="155"/>
      <c r="L44" s="156"/>
      <c r="M44" s="152"/>
      <c r="N44" s="153"/>
      <c r="O44" s="163"/>
      <c r="P44" s="164"/>
      <c r="Q44" s="49"/>
      <c r="R44" s="84"/>
      <c r="S44" s="85"/>
      <c r="T44" s="247"/>
      <c r="U44" s="248"/>
      <c r="V44" s="165"/>
      <c r="W44" s="165"/>
      <c r="X44" s="165"/>
      <c r="Y44" s="165"/>
      <c r="Z44" s="165"/>
      <c r="AA44" s="165"/>
      <c r="AB44" s="166"/>
      <c r="AC44" s="166"/>
      <c r="AD44" s="50"/>
      <c r="AE44" s="51"/>
      <c r="AF44" s="50"/>
      <c r="AG44" s="51"/>
      <c r="AH44" s="40"/>
      <c r="AI44" s="50"/>
      <c r="AJ44" s="50"/>
      <c r="AK44" s="48"/>
      <c r="AL44" s="49"/>
      <c r="AM44" s="18"/>
      <c r="AN44" s="8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9"/>
      <c r="BJ44" s="18"/>
      <c r="BK44" s="18"/>
      <c r="BL44" s="18"/>
      <c r="BM44" s="18"/>
    </row>
    <row r="45" spans="1:72" s="5" customFormat="1" ht="19.5" customHeight="1" x14ac:dyDescent="0.2">
      <c r="A45" s="145">
        <f>A43+1</f>
        <v>46011</v>
      </c>
      <c r="B45" s="147">
        <f>A45</f>
        <v>46011</v>
      </c>
      <c r="C45" s="137"/>
      <c r="D45" s="138"/>
      <c r="E45" s="138"/>
      <c r="F45" s="138"/>
      <c r="G45" s="139"/>
      <c r="H45" s="46"/>
      <c r="I45" s="47"/>
      <c r="J45" s="38" t="s">
        <v>48</v>
      </c>
      <c r="K45" s="47"/>
      <c r="L45" s="96"/>
      <c r="M45" s="97">
        <f>((K45-H45)+(K46-H46))*24</f>
        <v>0</v>
      </c>
      <c r="N45" s="98"/>
      <c r="O45" s="118" t="str">
        <f>IF(M45&gt;8,M45-8,"")</f>
        <v/>
      </c>
      <c r="P45" s="42"/>
      <c r="Q45" s="43"/>
      <c r="R45" s="82"/>
      <c r="S45" s="83"/>
      <c r="T45" s="247"/>
      <c r="U45" s="248"/>
      <c r="V45" s="168" t="s">
        <v>55</v>
      </c>
      <c r="W45" s="168"/>
      <c r="X45" s="52"/>
      <c r="Y45" s="52"/>
      <c r="Z45" s="52"/>
      <c r="AA45" s="52"/>
      <c r="AB45" s="52"/>
      <c r="AC45" s="52"/>
      <c r="AD45" s="52"/>
      <c r="AE45" s="52"/>
      <c r="AF45" s="52"/>
      <c r="AG45" s="77" t="s">
        <v>49</v>
      </c>
      <c r="AH45" s="77"/>
      <c r="AI45" s="77"/>
      <c r="AJ45" s="77"/>
      <c r="AK45" s="77"/>
      <c r="AL45" s="78"/>
      <c r="AM45" s="18"/>
      <c r="AN45" s="8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12"/>
      <c r="BF45" s="12"/>
      <c r="BG45" s="12"/>
      <c r="BH45" s="12"/>
      <c r="BI45" s="9"/>
      <c r="BJ45" s="18"/>
      <c r="BK45" s="18"/>
      <c r="BL45" s="18"/>
      <c r="BM45" s="18"/>
    </row>
    <row r="46" spans="1:72" s="5" customFormat="1" ht="19.5" customHeight="1" thickBot="1" x14ac:dyDescent="0.25">
      <c r="A46" s="158"/>
      <c r="B46" s="159"/>
      <c r="C46" s="160"/>
      <c r="D46" s="161"/>
      <c r="E46" s="161"/>
      <c r="F46" s="161"/>
      <c r="G46" s="162"/>
      <c r="H46" s="157"/>
      <c r="I46" s="135"/>
      <c r="J46" s="39" t="s">
        <v>30</v>
      </c>
      <c r="K46" s="135"/>
      <c r="L46" s="136"/>
      <c r="M46" s="99"/>
      <c r="N46" s="100"/>
      <c r="O46" s="102"/>
      <c r="P46" s="115"/>
      <c r="Q46" s="167"/>
      <c r="R46" s="171"/>
      <c r="S46" s="172"/>
      <c r="T46" s="249"/>
      <c r="U46" s="250"/>
      <c r="V46" s="169"/>
      <c r="W46" s="169"/>
      <c r="X46" s="170"/>
      <c r="Y46" s="170"/>
      <c r="Z46" s="170"/>
      <c r="AA46" s="170"/>
      <c r="AB46" s="170"/>
      <c r="AC46" s="170"/>
      <c r="AD46" s="170"/>
      <c r="AE46" s="170"/>
      <c r="AF46" s="170"/>
      <c r="AG46" s="226"/>
      <c r="AH46" s="226"/>
      <c r="AI46" s="226"/>
      <c r="AJ46" s="226"/>
      <c r="AK46" s="226"/>
      <c r="AL46" s="227"/>
      <c r="AM46" s="18"/>
      <c r="AN46" s="8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12"/>
      <c r="BF46" s="12"/>
      <c r="BG46" s="12"/>
      <c r="BH46" s="12"/>
      <c r="BI46" s="9"/>
      <c r="BJ46" s="18"/>
      <c r="BK46" s="18"/>
      <c r="BL46" s="18"/>
      <c r="BM46" s="18"/>
    </row>
    <row r="47" spans="1:72" s="5" customFormat="1" ht="19.5" customHeight="1" x14ac:dyDescent="0.2">
      <c r="A47" s="23"/>
      <c r="B47" s="23"/>
      <c r="C47" s="23"/>
      <c r="D47" s="23"/>
      <c r="E47" s="24"/>
      <c r="F47" s="24"/>
      <c r="G47" s="24"/>
      <c r="H47" s="24"/>
      <c r="I47" s="24"/>
      <c r="J47" s="24"/>
      <c r="K47" s="24"/>
      <c r="L47" s="24"/>
      <c r="M47" s="24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28"/>
      <c r="AI47" s="28"/>
      <c r="AJ47" s="28"/>
      <c r="AK47" s="25"/>
      <c r="AL47" s="25"/>
      <c r="AM47" s="27"/>
      <c r="AN47" s="29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27"/>
      <c r="BK47" s="27"/>
      <c r="BL47" s="27"/>
      <c r="BM47" s="27"/>
    </row>
    <row r="48" spans="1:72" ht="19.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2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4"/>
      <c r="BJ48" s="31"/>
      <c r="BK48" s="31"/>
      <c r="BL48" s="31"/>
      <c r="BM48" s="31"/>
    </row>
    <row r="49" spans="41:60" ht="19.5" customHeight="1" x14ac:dyDescent="0.2"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</sheetData>
  <mergeCells count="432">
    <mergeCell ref="A1:AL2"/>
    <mergeCell ref="AG45:AL46"/>
    <mergeCell ref="AW3:BH3"/>
    <mergeCell ref="A3:C4"/>
    <mergeCell ref="D3:D4"/>
    <mergeCell ref="E3:F4"/>
    <mergeCell ref="G3:H4"/>
    <mergeCell ref="I3:W4"/>
    <mergeCell ref="X3:AB4"/>
    <mergeCell ref="AO3:AO4"/>
    <mergeCell ref="AP4:BH4"/>
    <mergeCell ref="AP3:AV3"/>
    <mergeCell ref="AC3:AL4"/>
    <mergeCell ref="AP5:BH6"/>
    <mergeCell ref="H6:I6"/>
    <mergeCell ref="K6:L6"/>
    <mergeCell ref="AA6:AB6"/>
    <mergeCell ref="AD6:AE6"/>
    <mergeCell ref="U5:U6"/>
    <mergeCell ref="V5:Z6"/>
    <mergeCell ref="AA5:AE5"/>
    <mergeCell ref="AF5:AG6"/>
    <mergeCell ref="AH5:AH6"/>
    <mergeCell ref="AI5:AJ6"/>
    <mergeCell ref="A7:A8"/>
    <mergeCell ref="B7:B8"/>
    <mergeCell ref="C7:G8"/>
    <mergeCell ref="H7:I7"/>
    <mergeCell ref="K7:L7"/>
    <mergeCell ref="M7:N8"/>
    <mergeCell ref="H8:I8"/>
    <mergeCell ref="K8:L8"/>
    <mergeCell ref="AO5:AO6"/>
    <mergeCell ref="AD7:AE7"/>
    <mergeCell ref="AF7:AG8"/>
    <mergeCell ref="AH7:AH8"/>
    <mergeCell ref="AI7:AJ8"/>
    <mergeCell ref="AO7:AO8"/>
    <mergeCell ref="A5:A6"/>
    <mergeCell ref="B5:B6"/>
    <mergeCell ref="C5:G6"/>
    <mergeCell ref="H5:L5"/>
    <mergeCell ref="M5:N6"/>
    <mergeCell ref="O5:O6"/>
    <mergeCell ref="P5:Q6"/>
    <mergeCell ref="T5:T6"/>
    <mergeCell ref="R5:S6"/>
    <mergeCell ref="AK5:AL6"/>
    <mergeCell ref="AP7:BH8"/>
    <mergeCell ref="AD8:AE8"/>
    <mergeCell ref="O7:O8"/>
    <mergeCell ref="P7:Q8"/>
    <mergeCell ref="T7:T8"/>
    <mergeCell ref="U7:U8"/>
    <mergeCell ref="V7:Z8"/>
    <mergeCell ref="AA7:AB7"/>
    <mergeCell ref="AA8:AB8"/>
    <mergeCell ref="R7:S8"/>
    <mergeCell ref="AK7:AL8"/>
    <mergeCell ref="AI9:AJ10"/>
    <mergeCell ref="AO9:AO11"/>
    <mergeCell ref="AP9:BH11"/>
    <mergeCell ref="AD10:AE10"/>
    <mergeCell ref="AD11:AE11"/>
    <mergeCell ref="AF11:AG12"/>
    <mergeCell ref="AH11:AH12"/>
    <mergeCell ref="O9:O10"/>
    <mergeCell ref="P9:Q10"/>
    <mergeCell ref="T9:T10"/>
    <mergeCell ref="U9:U10"/>
    <mergeCell ref="V9:Z10"/>
    <mergeCell ref="AA9:AB9"/>
    <mergeCell ref="AA10:AB10"/>
    <mergeCell ref="AI11:AJ12"/>
    <mergeCell ref="AP12:BH13"/>
    <mergeCell ref="O13:O14"/>
    <mergeCell ref="P13:Q14"/>
    <mergeCell ref="T13:T14"/>
    <mergeCell ref="U13:U14"/>
    <mergeCell ref="U11:U12"/>
    <mergeCell ref="V11:Z12"/>
    <mergeCell ref="AA11:AB11"/>
    <mergeCell ref="AO14:AO16"/>
    <mergeCell ref="A11:A12"/>
    <mergeCell ref="B11:B12"/>
    <mergeCell ref="C11:G12"/>
    <mergeCell ref="H11:I11"/>
    <mergeCell ref="K11:L11"/>
    <mergeCell ref="M11:N12"/>
    <mergeCell ref="AD9:AE9"/>
    <mergeCell ref="AF9:AG10"/>
    <mergeCell ref="AH9:AH10"/>
    <mergeCell ref="A9:A10"/>
    <mergeCell ref="B9:B10"/>
    <mergeCell ref="C9:G10"/>
    <mergeCell ref="H9:I9"/>
    <mergeCell ref="K9:L9"/>
    <mergeCell ref="M9:N10"/>
    <mergeCell ref="H10:I10"/>
    <mergeCell ref="K10:L10"/>
    <mergeCell ref="H12:I12"/>
    <mergeCell ref="K12:L12"/>
    <mergeCell ref="AA12:AB12"/>
    <mergeCell ref="AD12:AE12"/>
    <mergeCell ref="O11:O12"/>
    <mergeCell ref="P11:Q12"/>
    <mergeCell ref="T11:T12"/>
    <mergeCell ref="AD14:AE14"/>
    <mergeCell ref="AH15:AH16"/>
    <mergeCell ref="AI15:AJ16"/>
    <mergeCell ref="AA16:AB16"/>
    <mergeCell ref="AD16:AE16"/>
    <mergeCell ref="T15:T16"/>
    <mergeCell ref="U15:U16"/>
    <mergeCell ref="V15:Z16"/>
    <mergeCell ref="AA13:AB13"/>
    <mergeCell ref="AD13:AE13"/>
    <mergeCell ref="AF13:AG14"/>
    <mergeCell ref="AH13:AH14"/>
    <mergeCell ref="A13:A14"/>
    <mergeCell ref="B13:B14"/>
    <mergeCell ref="C13:G14"/>
    <mergeCell ref="H13:I13"/>
    <mergeCell ref="K13:L13"/>
    <mergeCell ref="M13:N14"/>
    <mergeCell ref="A17:A18"/>
    <mergeCell ref="B17:B18"/>
    <mergeCell ref="C17:G18"/>
    <mergeCell ref="H17:I17"/>
    <mergeCell ref="K17:L17"/>
    <mergeCell ref="M17:N18"/>
    <mergeCell ref="H16:I16"/>
    <mergeCell ref="K16:L16"/>
    <mergeCell ref="C15:G16"/>
    <mergeCell ref="H15:I15"/>
    <mergeCell ref="K15:L15"/>
    <mergeCell ref="M15:N16"/>
    <mergeCell ref="H14:I14"/>
    <mergeCell ref="K14:L14"/>
    <mergeCell ref="A15:A16"/>
    <mergeCell ref="B15:B16"/>
    <mergeCell ref="H18:I18"/>
    <mergeCell ref="K18:L18"/>
    <mergeCell ref="AA18:AB18"/>
    <mergeCell ref="AD18:AE18"/>
    <mergeCell ref="O17:O18"/>
    <mergeCell ref="P17:Q18"/>
    <mergeCell ref="T17:T18"/>
    <mergeCell ref="U17:U18"/>
    <mergeCell ref="V17:Z18"/>
    <mergeCell ref="AA17:AB17"/>
    <mergeCell ref="O15:O16"/>
    <mergeCell ref="P15:Q16"/>
    <mergeCell ref="H24:I24"/>
    <mergeCell ref="K24:L24"/>
    <mergeCell ref="AA24:AB24"/>
    <mergeCell ref="AD24:AE24"/>
    <mergeCell ref="O23:O24"/>
    <mergeCell ref="P23:Q24"/>
    <mergeCell ref="AA15:AB15"/>
    <mergeCell ref="AD15:AE15"/>
    <mergeCell ref="AF15:AG16"/>
    <mergeCell ref="AD17:AE17"/>
    <mergeCell ref="AF17:AG18"/>
    <mergeCell ref="H20:I20"/>
    <mergeCell ref="K20:L20"/>
    <mergeCell ref="AA20:AB20"/>
    <mergeCell ref="AD20:AE20"/>
    <mergeCell ref="O19:O20"/>
    <mergeCell ref="P19:Q20"/>
    <mergeCell ref="T19:T20"/>
    <mergeCell ref="U19:U20"/>
    <mergeCell ref="V19:Z20"/>
    <mergeCell ref="AA19:AB19"/>
    <mergeCell ref="H19:I19"/>
    <mergeCell ref="K19:L19"/>
    <mergeCell ref="M19:N20"/>
    <mergeCell ref="A21:A22"/>
    <mergeCell ref="B21:B22"/>
    <mergeCell ref="C21:G22"/>
    <mergeCell ref="H21:I21"/>
    <mergeCell ref="K21:L21"/>
    <mergeCell ref="M21:N22"/>
    <mergeCell ref="AD19:AE19"/>
    <mergeCell ref="AF19:AG20"/>
    <mergeCell ref="AH19:AH20"/>
    <mergeCell ref="A19:A20"/>
    <mergeCell ref="B19:B20"/>
    <mergeCell ref="C19:G20"/>
    <mergeCell ref="AD21:AE21"/>
    <mergeCell ref="AF21:AG22"/>
    <mergeCell ref="AH21:AH22"/>
    <mergeCell ref="H22:I22"/>
    <mergeCell ref="K22:L22"/>
    <mergeCell ref="AA22:AB22"/>
    <mergeCell ref="AD22:AE22"/>
    <mergeCell ref="O21:O22"/>
    <mergeCell ref="P21:Q22"/>
    <mergeCell ref="T21:T22"/>
    <mergeCell ref="U21:U22"/>
    <mergeCell ref="V21:Z22"/>
    <mergeCell ref="A23:A24"/>
    <mergeCell ref="B23:B24"/>
    <mergeCell ref="C23:G24"/>
    <mergeCell ref="AD25:AE25"/>
    <mergeCell ref="AF25:AG26"/>
    <mergeCell ref="AH25:AH26"/>
    <mergeCell ref="T23:T24"/>
    <mergeCell ref="U23:U24"/>
    <mergeCell ref="V23:Z24"/>
    <mergeCell ref="AA23:AB23"/>
    <mergeCell ref="H23:I23"/>
    <mergeCell ref="K23:L23"/>
    <mergeCell ref="M23:N24"/>
    <mergeCell ref="A25:A26"/>
    <mergeCell ref="B25:B26"/>
    <mergeCell ref="C25:G26"/>
    <mergeCell ref="H25:I25"/>
    <mergeCell ref="K25:L25"/>
    <mergeCell ref="M25:N26"/>
    <mergeCell ref="H26:I26"/>
    <mergeCell ref="K26:L26"/>
    <mergeCell ref="AA26:AB26"/>
    <mergeCell ref="AD26:AE26"/>
    <mergeCell ref="O25:O26"/>
    <mergeCell ref="P25:Q26"/>
    <mergeCell ref="T25:T26"/>
    <mergeCell ref="U25:U26"/>
    <mergeCell ref="V25:Z26"/>
    <mergeCell ref="AA25:AB25"/>
    <mergeCell ref="A27:A28"/>
    <mergeCell ref="B27:B28"/>
    <mergeCell ref="C27:G28"/>
    <mergeCell ref="R27:S28"/>
    <mergeCell ref="H28:I28"/>
    <mergeCell ref="K28:L28"/>
    <mergeCell ref="AA28:AB28"/>
    <mergeCell ref="O27:O28"/>
    <mergeCell ref="P27:Q28"/>
    <mergeCell ref="T27:T28"/>
    <mergeCell ref="U27:U28"/>
    <mergeCell ref="V27:Z28"/>
    <mergeCell ref="AA27:AB27"/>
    <mergeCell ref="H27:I27"/>
    <mergeCell ref="K27:L27"/>
    <mergeCell ref="M27:N28"/>
    <mergeCell ref="A29:A30"/>
    <mergeCell ref="B29:B30"/>
    <mergeCell ref="C29:G30"/>
    <mergeCell ref="H30:I30"/>
    <mergeCell ref="K30:L30"/>
    <mergeCell ref="O29:O30"/>
    <mergeCell ref="P29:Q30"/>
    <mergeCell ref="T29:U30"/>
    <mergeCell ref="V29:W30"/>
    <mergeCell ref="R29:S30"/>
    <mergeCell ref="H29:I29"/>
    <mergeCell ref="K29:L29"/>
    <mergeCell ref="M29:N30"/>
    <mergeCell ref="O31:O32"/>
    <mergeCell ref="P31:Q32"/>
    <mergeCell ref="T31:V31"/>
    <mergeCell ref="H34:I34"/>
    <mergeCell ref="K34:L34"/>
    <mergeCell ref="T34:V34"/>
    <mergeCell ref="O33:O34"/>
    <mergeCell ref="P33:Q34"/>
    <mergeCell ref="T33:V33"/>
    <mergeCell ref="H31:I31"/>
    <mergeCell ref="K31:L31"/>
    <mergeCell ref="M31:N32"/>
    <mergeCell ref="R31:S32"/>
    <mergeCell ref="R33:S34"/>
    <mergeCell ref="A33:A34"/>
    <mergeCell ref="B33:B34"/>
    <mergeCell ref="C33:G34"/>
    <mergeCell ref="H33:I33"/>
    <mergeCell ref="K33:L33"/>
    <mergeCell ref="M33:N34"/>
    <mergeCell ref="H32:I32"/>
    <mergeCell ref="K32:L32"/>
    <mergeCell ref="A31:A32"/>
    <mergeCell ref="B31:B32"/>
    <mergeCell ref="C31:G32"/>
    <mergeCell ref="P35:Q36"/>
    <mergeCell ref="T35:U40"/>
    <mergeCell ref="H36:I36"/>
    <mergeCell ref="K36:L36"/>
    <mergeCell ref="O37:O38"/>
    <mergeCell ref="P37:Q38"/>
    <mergeCell ref="V37:W38"/>
    <mergeCell ref="H35:I35"/>
    <mergeCell ref="K35:L35"/>
    <mergeCell ref="M35:N36"/>
    <mergeCell ref="H40:I40"/>
    <mergeCell ref="K40:L40"/>
    <mergeCell ref="O39:O40"/>
    <mergeCell ref="P39:Q40"/>
    <mergeCell ref="V39:W40"/>
    <mergeCell ref="R35:S36"/>
    <mergeCell ref="R37:S38"/>
    <mergeCell ref="R39:S40"/>
    <mergeCell ref="A37:A38"/>
    <mergeCell ref="B37:B38"/>
    <mergeCell ref="C37:G38"/>
    <mergeCell ref="H37:I37"/>
    <mergeCell ref="K37:L37"/>
    <mergeCell ref="M37:N38"/>
    <mergeCell ref="H38:I38"/>
    <mergeCell ref="K38:L38"/>
    <mergeCell ref="O35:O36"/>
    <mergeCell ref="A35:A36"/>
    <mergeCell ref="B35:B36"/>
    <mergeCell ref="C35:G36"/>
    <mergeCell ref="A39:A40"/>
    <mergeCell ref="B39:B40"/>
    <mergeCell ref="C39:G40"/>
    <mergeCell ref="H39:I39"/>
    <mergeCell ref="K39:L39"/>
    <mergeCell ref="M39:N40"/>
    <mergeCell ref="A41:A42"/>
    <mergeCell ref="B41:B42"/>
    <mergeCell ref="C41:G42"/>
    <mergeCell ref="H41:I41"/>
    <mergeCell ref="K41:L41"/>
    <mergeCell ref="M41:N42"/>
    <mergeCell ref="O41:O42"/>
    <mergeCell ref="P41:Q42"/>
    <mergeCell ref="T41:U46"/>
    <mergeCell ref="H42:I42"/>
    <mergeCell ref="K42:L42"/>
    <mergeCell ref="O43:O44"/>
    <mergeCell ref="P43:Q44"/>
    <mergeCell ref="V43:AA44"/>
    <mergeCell ref="AB43:AC44"/>
    <mergeCell ref="P45:Q46"/>
    <mergeCell ref="V45:W46"/>
    <mergeCell ref="X45:AF46"/>
    <mergeCell ref="R41:S42"/>
    <mergeCell ref="R43:S44"/>
    <mergeCell ref="R45:S46"/>
    <mergeCell ref="A43:A44"/>
    <mergeCell ref="B43:B44"/>
    <mergeCell ref="C43:G44"/>
    <mergeCell ref="H43:I43"/>
    <mergeCell ref="K43:L43"/>
    <mergeCell ref="M43:N44"/>
    <mergeCell ref="H44:I44"/>
    <mergeCell ref="K44:L44"/>
    <mergeCell ref="O45:O46"/>
    <mergeCell ref="H46:I46"/>
    <mergeCell ref="K46:L46"/>
    <mergeCell ref="A45:A46"/>
    <mergeCell ref="B45:B46"/>
    <mergeCell ref="C45:G46"/>
    <mergeCell ref="H45:I45"/>
    <mergeCell ref="K45:L45"/>
    <mergeCell ref="M45:N46"/>
    <mergeCell ref="R9:S10"/>
    <mergeCell ref="R11:S12"/>
    <mergeCell ref="R13:S14"/>
    <mergeCell ref="R15:S16"/>
    <mergeCell ref="R17:S18"/>
    <mergeCell ref="R19:S20"/>
    <mergeCell ref="R21:S22"/>
    <mergeCell ref="R23:S24"/>
    <mergeCell ref="R25:S26"/>
    <mergeCell ref="AI25:AJ26"/>
    <mergeCell ref="AD23:AE23"/>
    <mergeCell ref="AF23:AG24"/>
    <mergeCell ref="AH23:AH24"/>
    <mergeCell ref="T32:V32"/>
    <mergeCell ref="AO26:BH29"/>
    <mergeCell ref="AK9:AL10"/>
    <mergeCell ref="AK11:AL12"/>
    <mergeCell ref="AK13:AL14"/>
    <mergeCell ref="AK15:AL16"/>
    <mergeCell ref="AK17:AL18"/>
    <mergeCell ref="AK19:AL20"/>
    <mergeCell ref="AK21:AL22"/>
    <mergeCell ref="AK23:AL24"/>
    <mergeCell ref="AK25:AL26"/>
    <mergeCell ref="AP14:BH16"/>
    <mergeCell ref="AP17:BH21"/>
    <mergeCell ref="AO17:AO21"/>
    <mergeCell ref="AD28:AE28"/>
    <mergeCell ref="AH17:AH18"/>
    <mergeCell ref="AI17:AJ18"/>
    <mergeCell ref="V13:Z14"/>
    <mergeCell ref="AI13:AJ14"/>
    <mergeCell ref="AA14:AB14"/>
    <mergeCell ref="V41:AL42"/>
    <mergeCell ref="AK27:AL28"/>
    <mergeCell ref="W31:Y31"/>
    <mergeCell ref="Z31:AB31"/>
    <mergeCell ref="W34:Y34"/>
    <mergeCell ref="Z34:AB34"/>
    <mergeCell ref="AC34:AE34"/>
    <mergeCell ref="AC31:AE31"/>
    <mergeCell ref="AG29:AI30"/>
    <mergeCell ref="AD27:AE27"/>
    <mergeCell ref="AF27:AG28"/>
    <mergeCell ref="AH27:AH28"/>
    <mergeCell ref="AA29:AD30"/>
    <mergeCell ref="AE29:AF30"/>
    <mergeCell ref="X29:X30"/>
    <mergeCell ref="Y29:Z30"/>
    <mergeCell ref="AI27:AJ28"/>
    <mergeCell ref="AI19:AJ20"/>
    <mergeCell ref="AI21:AJ22"/>
    <mergeCell ref="AA21:AB21"/>
    <mergeCell ref="AK43:AL44"/>
    <mergeCell ref="AD43:AD44"/>
    <mergeCell ref="AE43:AE44"/>
    <mergeCell ref="AF43:AF44"/>
    <mergeCell ref="AG43:AG44"/>
    <mergeCell ref="AI43:AI44"/>
    <mergeCell ref="AJ43:AJ44"/>
    <mergeCell ref="X39:AF40"/>
    <mergeCell ref="W32:Y32"/>
    <mergeCell ref="Z32:AB32"/>
    <mergeCell ref="AC32:AE32"/>
    <mergeCell ref="W33:Y33"/>
    <mergeCell ref="Z33:AB33"/>
    <mergeCell ref="AC33:AE33"/>
    <mergeCell ref="AI23:AJ24"/>
    <mergeCell ref="AJ29:AL30"/>
    <mergeCell ref="AF31:AL32"/>
    <mergeCell ref="AF33:AL34"/>
    <mergeCell ref="V35:AL36"/>
    <mergeCell ref="X37:AL38"/>
    <mergeCell ref="AG39:AL40"/>
  </mergeCells>
  <phoneticPr fontId="2"/>
  <conditionalFormatting sqref="A7:B46">
    <cfRule type="expression" dxfId="10" priority="4">
      <formula>$E$3=0</formula>
    </cfRule>
  </conditionalFormatting>
  <conditionalFormatting sqref="A3:C4">
    <cfRule type="cellIs" dxfId="9" priority="15" operator="equal">
      <formula>0</formula>
    </cfRule>
  </conditionalFormatting>
  <conditionalFormatting sqref="M8:N46 O45">
    <cfRule type="cellIs" dxfId="8" priority="3" operator="equal">
      <formula>0</formula>
    </cfRule>
  </conditionalFormatting>
  <conditionalFormatting sqref="M7:O7 AF7:AG28 O9 O11 O13 O15 O17 O19 O21 O23 O25 O27 O29 O31 O33 O35 O37 O39">
    <cfRule type="cellIs" dxfId="7" priority="10" operator="equal">
      <formula>0</formula>
    </cfRule>
  </conditionalFormatting>
  <conditionalFormatting sqref="O41">
    <cfRule type="cellIs" dxfId="6" priority="7" operator="equal">
      <formula>0</formula>
    </cfRule>
  </conditionalFormatting>
  <conditionalFormatting sqref="O43">
    <cfRule type="cellIs" dxfId="5" priority="5" operator="equal">
      <formula>0</formula>
    </cfRule>
  </conditionalFormatting>
  <conditionalFormatting sqref="T7:U28">
    <cfRule type="expression" dxfId="4" priority="2">
      <formula>$E$3=0</formula>
    </cfRule>
  </conditionalFormatting>
  <conditionalFormatting sqref="V29">
    <cfRule type="cellIs" dxfId="3" priority="19" stopIfTrue="1" operator="lessThanOrEqual">
      <formula>0</formula>
    </cfRule>
  </conditionalFormatting>
  <conditionalFormatting sqref="AC3 E3:F4">
    <cfRule type="cellIs" dxfId="2" priority="21" stopIfTrue="1" operator="lessThanOrEqual">
      <formula>0</formula>
    </cfRule>
  </conditionalFormatting>
  <conditionalFormatting sqref="AC32:AE32 W33:AE34">
    <cfRule type="cellIs" dxfId="1" priority="1" operator="equal">
      <formula>0</formula>
    </cfRule>
  </conditionalFormatting>
  <conditionalFormatting sqref="AH7 AH9 AH11 AH13 AH15 AH17 AH19 AH21 AH23 AH25 AH27">
    <cfRule type="cellIs" dxfId="0" priority="9" operator="equal">
      <formula>0</formula>
    </cfRule>
  </conditionalFormatting>
  <dataValidations count="4">
    <dataValidation imeMode="off" allowBlank="1" showInputMessage="1" showErrorMessage="1" sqref="AG45 E5:F6 B7 B5 T3:U4 AA3:AB5 B11 U9 B9 G3:G6 U5 U7 B35 B21 B13 B15 B17 B19 B23 B25 B27 B29 B31 B33 U11 U13 U15 U19 U21 U27 AO1:AR1 AQ2:AR2 AS1:JE2 AO2 AP3 AP5 AP7 AP9 AP12 BI3:JD14 AC5:AE5 D3:D6 AG29:AH29 AP14 U23 U25 AO43:AR44 C5:C6 AU43:BH44 O3:O7 H3:N46 X29:AC30 AE29:AF30 V29 U17 AV39:BD40 B37 B39 AC43:AC44 B47:I47 AB43 AD43:AG43 O9 O11 O13 O15 O17 O19 O21 O23 O25 O27 O29 O31 O33 O35 O37 O39 P3:S46 AH5:AH7 AH9 AH11 AH13 AH15 AH17 AH19 AH21 AH23 AH25 AH27 A5:A47 B41 O41 B43 O43 B45 O45 AA6:AE28 AI43:AJ43 AF5:AG28 T5:T29 V39 C48:G65527 BI15:JE1048576 A48:B1048576 H48:I1048576 AA45:AB1048576 V35 V45 T35 V41 T41 X45:Z65527 V47:W65527 V37 AO45:BH1048576 V3:Z6 AG47:AG65527 AG39 A1 J47:U1048576 AJ29 AM1:AN1048576 BE25:BH42 X39:AF40 AK47:AL1048576 AI5:AL28 AO25:BD36 AK43:AL44 AH47:AJ65527 AC45:AF65527" xr:uid="{00000000-0002-0000-0000-000000000000}"/>
    <dataValidation imeMode="hiragana" allowBlank="1" showInputMessage="1" showErrorMessage="1" sqref="C7:G46 AO39:AU40 T32:T34 V7:Z28 X37 AC3" xr:uid="{00000000-0002-0000-0000-000001000000}"/>
    <dataValidation type="list" imeMode="off" allowBlank="1" showInputMessage="1" showErrorMessage="1" sqref="E3:F4" xr:uid="{00000000-0002-0000-0000-000002000000}">
      <formula1>"1,2,3,4,5,6,7,8,9,10,11,12"</formula1>
    </dataValidation>
    <dataValidation type="list" imeMode="off" allowBlank="1" showInputMessage="1" sqref="A3:C4" xr:uid="{00000000-0002-0000-0000-000003000000}">
      <formula1>"2019,2020,2021,2022,2023,2024,2025,2026,2027,2028,2029,2030"</formula1>
    </dataValidation>
  </dataValidations>
  <printOptions horizontalCentered="1" verticalCentered="1"/>
  <pageMargins left="0.19685039370078741" right="0.19685039370078741" top="0.19685039370078741" bottom="7.874015748031496E-2" header="0" footer="0.19685039370078741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L X y O U r m y u p + j A A A A 9 Q A A A B I A H A B D b 2 5 m a W c v U G F j a 2 F n Z S 5 4 b W w g o h g A K K A U A A A A A A A A A A A A A A A A A A A A A A A A A A A A h Y 8 x D o I w G I W v Q r r T l u p A y E 8 Z 3 I w k J C b G t S k V q l A M L Z a 7 O X g k r y B G U T f H 9 7 5 v e O 9 + v U E 2 t k 1 w U b 3 V n U l R h C k K l J F d q U 2 V o s E d w h h l H A o h T 6 J S w S Q b m 4 y 2 T F H t 3 D k h x H u P / Q J 3 f U U Y p R H Z 5 5 u t r F U r 0 E f W / + V Q G + u E k Q p x 2 L 3 G c I b j J Y 7 p N A n I 3 E G u z Z e z i T 3 p T w m r o X F D r / h R h O s C y B y B v C / w B 1 B L A w Q U A A I A C A A t f I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X y O U i i K R 7 g O A A A A E Q A A A B M A H A B G b 3 J t d W x h c y 9 T Z W N 0 a W 9 u M S 5 t I K I Y A C i g F A A A A A A A A A A A A A A A A A A A A A A A A A A A A C t O T S 7 J z M 9 T C I b Q h t Y A U E s B A i 0 A F A A C A A g A L X y O U r m y u p + j A A A A 9 Q A A A B I A A A A A A A A A A A A A A A A A A A A A A E N v b m Z p Z y 9 Q Y W N r Y W d l L n h t b F B L A Q I t A B Q A A g A I A C 1 8 j l I P y u m r p A A A A O k A A A A T A A A A A A A A A A A A A A A A A O 8 A A A B b Q 2 9 u d G V u d F 9 U e X B l c 1 0 u e G 1 s U E s B A i 0 A F A A C A A g A L X y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m / O G + k c S 1 G n W R L K 5 M K x 0 g A A A A A A g A A A A A A A 2 Y A A M A A A A A Q A A A A X E 1 r 2 9 9 e 2 x L / Y I D 4 C k L O 7 g A A A A A E g A A A o A A A A B A A A A D V Z / g V y Z + d 5 E n P p 5 N m 7 m i i U A A A A D 3 E L Y g 0 j l H I p R P a o V M U k 4 / G O V b g 2 H 1 u O U b v v + i z v U V L + O F + r p U l M S x P a I Z u 8 h e l t V g h V V F d 8 Q v R 3 E 5 i J Z z S / m l T t Q U C i 0 f S 9 w b q 4 k b B s / W Y F A A A A B N h H n f L 4 2 b w U E S e V k e X E 4 3 j Y J 3 7 < / D a t a M a s h u p > 
</file>

<file path=customXml/itemProps1.xml><?xml version="1.0" encoding="utf-8"?>
<ds:datastoreItem xmlns:ds="http://schemas.openxmlformats.org/officeDocument/2006/customXml" ds:itemID="{1B4173B0-D1A0-49CC-868C-A9A2C1F603E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NO7</vt:lpstr>
      <vt:lpstr>'NO7'!Print_Area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宗介</dc:creator>
  <cp:lastModifiedBy>加藤 将人</cp:lastModifiedBy>
  <cp:lastPrinted>2026-04-11T05:13:57Z</cp:lastPrinted>
  <dcterms:created xsi:type="dcterms:W3CDTF">2016-12-07T05:24:15Z</dcterms:created>
  <dcterms:modified xsi:type="dcterms:W3CDTF">2026-04-11T05:14:37Z</dcterms:modified>
</cp:coreProperties>
</file>